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BARWICKW10-1\Users\jbarwick\Google Drive\DATAPART1\_Project Workspace\_Website\Data Library\"/>
    </mc:Choice>
  </mc:AlternateContent>
  <xr:revisionPtr revIDLastSave="0" documentId="13_ncr:1_{347F3FCE-1A85-4855-A73A-5ED6F356060E}" xr6:coauthVersionLast="47" xr6:coauthVersionMax="47" xr10:uidLastSave="{00000000-0000-0000-0000-000000000000}"/>
  <bookViews>
    <workbookView xWindow="-110" yWindow="-110" windowWidth="38620" windowHeight="21370" xr2:uid="{00000000-000D-0000-FFFF-FFFF00000000}"/>
  </bookViews>
  <sheets>
    <sheet name="Sheet1" sheetId="3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" i="3" l="1"/>
  <c r="U9" i="3" s="1"/>
  <c r="U10" i="3" s="1"/>
  <c r="U11" i="3" s="1"/>
  <c r="U12" i="3" s="1"/>
  <c r="U13" i="3" s="1"/>
  <c r="U14" i="3" s="1"/>
  <c r="U15" i="3" s="1"/>
  <c r="U16" i="3" s="1"/>
  <c r="U17" i="3" s="1"/>
  <c r="U18" i="3" s="1"/>
  <c r="U19" i="3" s="1"/>
  <c r="U20" i="3" s="1"/>
  <c r="U21" i="3" s="1"/>
  <c r="U22" i="3" s="1"/>
  <c r="U23" i="3" s="1"/>
  <c r="U24" i="3" s="1"/>
  <c r="U25" i="3" s="1"/>
  <c r="U26" i="3" s="1"/>
  <c r="U27" i="3" s="1"/>
  <c r="U28" i="3" s="1"/>
  <c r="U29" i="3" s="1"/>
  <c r="U30" i="3" s="1"/>
  <c r="U31" i="3" s="1"/>
  <c r="U32" i="3" s="1"/>
  <c r="U33" i="3" s="1"/>
  <c r="U34" i="3" s="1"/>
  <c r="U35" i="3" s="1"/>
  <c r="U36" i="3" s="1"/>
  <c r="U37" i="3" s="1"/>
  <c r="U38" i="3" s="1"/>
  <c r="U39" i="3" s="1"/>
  <c r="U40" i="3" s="1"/>
  <c r="U41" i="3" s="1"/>
  <c r="U42" i="3" s="1"/>
  <c r="U43" i="3" s="1"/>
  <c r="U44" i="3" s="1"/>
  <c r="U45" i="3" s="1"/>
  <c r="U46" i="3" s="1"/>
  <c r="U47" i="3" s="1"/>
  <c r="U48" i="3" s="1"/>
  <c r="U49" i="3" s="1"/>
  <c r="U50" i="3" s="1"/>
  <c r="U51" i="3" s="1"/>
  <c r="U52" i="3" s="1"/>
  <c r="U53" i="3" s="1"/>
  <c r="U54" i="3" s="1"/>
  <c r="U55" i="3" s="1"/>
  <c r="U56" i="3" s="1"/>
  <c r="U57" i="3" s="1"/>
  <c r="U58" i="3" s="1"/>
  <c r="U59" i="3" s="1"/>
  <c r="U60" i="3" s="1"/>
  <c r="U61" i="3" s="1"/>
  <c r="U62" i="3" s="1"/>
  <c r="U63" i="3" s="1"/>
  <c r="U64" i="3" s="1"/>
  <c r="U65" i="3" s="1"/>
  <c r="U66" i="3" s="1"/>
  <c r="U67" i="3" s="1"/>
  <c r="R8" i="3"/>
  <c r="R9" i="3" s="1"/>
  <c r="R10" i="3" s="1"/>
  <c r="R11" i="3" s="1"/>
  <c r="R12" i="3" s="1"/>
  <c r="R13" i="3" s="1"/>
  <c r="R14" i="3" s="1"/>
  <c r="R15" i="3" s="1"/>
  <c r="R16" i="3" s="1"/>
  <c r="R17" i="3" s="1"/>
  <c r="R18" i="3" s="1"/>
  <c r="R19" i="3" s="1"/>
  <c r="R20" i="3" s="1"/>
  <c r="R21" i="3" s="1"/>
  <c r="R22" i="3" s="1"/>
  <c r="R23" i="3" s="1"/>
  <c r="R24" i="3" s="1"/>
  <c r="R25" i="3" s="1"/>
  <c r="R26" i="3" s="1"/>
  <c r="R27" i="3" s="1"/>
  <c r="R28" i="3" s="1"/>
  <c r="R29" i="3" s="1"/>
  <c r="R30" i="3" s="1"/>
  <c r="R31" i="3" s="1"/>
  <c r="R32" i="3" s="1"/>
  <c r="R33" i="3" s="1"/>
  <c r="R34" i="3" s="1"/>
  <c r="R35" i="3" s="1"/>
  <c r="R36" i="3" s="1"/>
  <c r="R37" i="3" s="1"/>
  <c r="R38" i="3" s="1"/>
  <c r="R39" i="3" s="1"/>
  <c r="R40" i="3" s="1"/>
  <c r="R41" i="3" s="1"/>
  <c r="R42" i="3" s="1"/>
  <c r="R43" i="3" s="1"/>
  <c r="R44" i="3" s="1"/>
  <c r="R45" i="3" s="1"/>
  <c r="R46" i="3" s="1"/>
  <c r="R47" i="3" s="1"/>
  <c r="R48" i="3" s="1"/>
  <c r="R49" i="3" s="1"/>
  <c r="R50" i="3" s="1"/>
  <c r="R51" i="3" s="1"/>
  <c r="R52" i="3" s="1"/>
  <c r="R53" i="3" s="1"/>
  <c r="R54" i="3" s="1"/>
  <c r="R55" i="3" s="1"/>
  <c r="R56" i="3" s="1"/>
  <c r="R57" i="3" s="1"/>
  <c r="R58" i="3" s="1"/>
  <c r="R59" i="3" s="1"/>
  <c r="R60" i="3" s="1"/>
  <c r="R61" i="3" s="1"/>
  <c r="R62" i="3" s="1"/>
  <c r="R63" i="3" s="1"/>
  <c r="R64" i="3" s="1"/>
  <c r="R65" i="3" s="1"/>
  <c r="R66" i="3" s="1"/>
  <c r="R67" i="3" s="1"/>
  <c r="O8" i="3"/>
  <c r="O9" i="3" s="1"/>
  <c r="O10" i="3" s="1"/>
  <c r="O11" i="3" s="1"/>
  <c r="O12" i="3" s="1"/>
  <c r="O13" i="3" s="1"/>
  <c r="O14" i="3" s="1"/>
  <c r="O15" i="3" s="1"/>
  <c r="O16" i="3" s="1"/>
  <c r="O17" i="3" s="1"/>
  <c r="O18" i="3" s="1"/>
  <c r="O19" i="3" s="1"/>
  <c r="O20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O33" i="3" s="1"/>
  <c r="O34" i="3" s="1"/>
  <c r="O35" i="3" s="1"/>
  <c r="O36" i="3" s="1"/>
  <c r="O37" i="3" s="1"/>
  <c r="O38" i="3" s="1"/>
  <c r="O39" i="3" s="1"/>
  <c r="O40" i="3" s="1"/>
  <c r="O41" i="3" s="1"/>
  <c r="O42" i="3" s="1"/>
  <c r="O43" i="3" s="1"/>
  <c r="O44" i="3" s="1"/>
  <c r="O45" i="3" s="1"/>
  <c r="O46" i="3" s="1"/>
  <c r="O47" i="3" s="1"/>
  <c r="O48" i="3" s="1"/>
  <c r="O49" i="3" s="1"/>
  <c r="O50" i="3" s="1"/>
  <c r="O51" i="3" s="1"/>
  <c r="O52" i="3" s="1"/>
  <c r="O53" i="3" s="1"/>
  <c r="O54" i="3" s="1"/>
  <c r="O55" i="3" s="1"/>
  <c r="O56" i="3" s="1"/>
  <c r="O57" i="3" s="1"/>
  <c r="O58" i="3" s="1"/>
  <c r="O59" i="3" s="1"/>
  <c r="O60" i="3" s="1"/>
  <c r="O61" i="3" s="1"/>
  <c r="O62" i="3" s="1"/>
  <c r="O63" i="3" s="1"/>
  <c r="O64" i="3" s="1"/>
  <c r="O65" i="3" s="1"/>
  <c r="O66" i="3" s="1"/>
  <c r="O67" i="3" s="1"/>
  <c r="L8" i="3"/>
  <c r="L9" i="3" s="1"/>
  <c r="L10" i="3" s="1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L40" i="3" s="1"/>
  <c r="L41" i="3" s="1"/>
  <c r="L42" i="3" s="1"/>
  <c r="L43" i="3" s="1"/>
  <c r="L44" i="3" s="1"/>
  <c r="L45" i="3" s="1"/>
  <c r="L46" i="3" s="1"/>
  <c r="L47" i="3" s="1"/>
  <c r="L48" i="3" s="1"/>
  <c r="L49" i="3" s="1"/>
  <c r="L50" i="3" s="1"/>
  <c r="L51" i="3" s="1"/>
  <c r="L52" i="3" s="1"/>
  <c r="L53" i="3" s="1"/>
  <c r="L54" i="3" s="1"/>
  <c r="L55" i="3" s="1"/>
  <c r="L56" i="3" s="1"/>
  <c r="L57" i="3" s="1"/>
  <c r="L58" i="3" s="1"/>
  <c r="L59" i="3" s="1"/>
  <c r="L60" i="3" s="1"/>
  <c r="L61" i="3" s="1"/>
  <c r="L62" i="3" s="1"/>
  <c r="L63" i="3" s="1"/>
  <c r="L64" i="3" s="1"/>
  <c r="L65" i="3" s="1"/>
  <c r="L66" i="3" s="1"/>
  <c r="L67" i="3" s="1"/>
  <c r="I8" i="3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F8" i="3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C8" i="3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U70" i="3" l="1"/>
  <c r="U76" i="3"/>
  <c r="U75" i="3"/>
  <c r="U72" i="3"/>
  <c r="U71" i="3"/>
  <c r="O75" i="3"/>
  <c r="O72" i="3"/>
  <c r="O71" i="3"/>
  <c r="O76" i="3"/>
  <c r="O70" i="3"/>
  <c r="I71" i="3"/>
  <c r="I75" i="3"/>
  <c r="I76" i="3"/>
  <c r="I72" i="3"/>
  <c r="I70" i="3"/>
  <c r="C71" i="3"/>
  <c r="C75" i="3"/>
  <c r="C72" i="3"/>
  <c r="C70" i="3"/>
  <c r="C76" i="3"/>
  <c r="F76" i="3"/>
  <c r="F70" i="3"/>
  <c r="F72" i="3"/>
  <c r="F75" i="3"/>
  <c r="F71" i="3"/>
  <c r="R76" i="3"/>
  <c r="R75" i="3"/>
  <c r="R71" i="3"/>
  <c r="R72" i="3"/>
  <c r="R70" i="3"/>
  <c r="L76" i="3"/>
  <c r="L72" i="3"/>
  <c r="L75" i="3"/>
  <c r="L70" i="3"/>
  <c r="L71" i="3"/>
</calcChain>
</file>

<file path=xl/sharedStrings.xml><?xml version="1.0" encoding="utf-8"?>
<sst xmlns="http://schemas.openxmlformats.org/spreadsheetml/2006/main" count="18" uniqueCount="16">
  <si>
    <t>S&amp;P 500</t>
  </si>
  <si>
    <t>Russell 2000</t>
  </si>
  <si>
    <t>Dow Jones</t>
  </si>
  <si>
    <t>All REITs</t>
  </si>
  <si>
    <t>All Equity</t>
  </si>
  <si>
    <t>Mortgage</t>
  </si>
  <si>
    <t>Compound Total Returns</t>
  </si>
  <si>
    <t>1-Year</t>
  </si>
  <si>
    <t>3-Year</t>
  </si>
  <si>
    <t>5-Year</t>
  </si>
  <si>
    <t>Cumulative Total Returns</t>
  </si>
  <si>
    <t>Equity</t>
  </si>
  <si>
    <t>FTSE Nareit U.S. Real Estate Index Series</t>
  </si>
  <si>
    <t>2023 Total Return Proxy Data</t>
  </si>
  <si>
    <t>December 2018 - December 2023</t>
  </si>
  <si>
    <t>Benchmarked at December 2018 = 100.00; returns in 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</si>
</sst>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2" fontId="1" fillId="0" borderId="0" xfId="0" applyNumberFormat="1" applyFont="1" applyAlignment="1">
      <alignment horizontal="right"/>
    </xf>
    <xf numFmtId="17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4" fontId="3" fillId="0" borderId="0" xfId="0" applyNumberFormat="1" applyFont="1"/>
    <xf numFmtId="4" fontId="0" fillId="0" borderId="0" xfId="0" applyNumberFormat="1"/>
    <xf numFmtId="4" fontId="2" fillId="0" borderId="0" xfId="0" applyNumberFormat="1" applyFont="1" applyAlignment="1">
      <alignment horizontal="center"/>
    </xf>
  </cellXfs>
  <cellStyles count="1">
    <cellStyle name="Normal" xfId="0" builtinId="0"/>
  </cellStyles>
  <dxfs count="7"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76"/>
  <sheetViews>
    <sheetView tabSelected="1" workbookViewId="0">
      <pane ySplit="6" topLeftCell="A7" activePane="bottomLeft" state="frozen"/>
      <selection pane="bottomLeft" activeCell="V1" sqref="V1"/>
    </sheetView>
  </sheetViews>
  <sheetFormatPr defaultColWidth="9.33203125" defaultRowHeight="10"/>
  <cols>
    <col min="1" max="1" width="7.33203125" style="1" customWidth="1"/>
    <col min="2" max="3" width="8.33203125" style="1" customWidth="1"/>
    <col min="4" max="4" width="1" style="1" customWidth="1"/>
    <col min="5" max="6" width="8.33203125" style="1" customWidth="1"/>
    <col min="7" max="7" width="1" style="1" customWidth="1"/>
    <col min="8" max="9" width="8.33203125" style="1" customWidth="1"/>
    <col min="10" max="10" width="1" style="1" customWidth="1"/>
    <col min="11" max="12" width="8.33203125" style="1" customWidth="1"/>
    <col min="13" max="13" width="1" style="1" customWidth="1"/>
    <col min="14" max="15" width="8.33203125" style="1" customWidth="1"/>
    <col min="16" max="16" width="1" style="1" customWidth="1"/>
    <col min="17" max="18" width="8.33203125" style="1" customWidth="1"/>
    <col min="19" max="19" width="0.77734375" style="1" customWidth="1"/>
    <col min="20" max="21" width="8.33203125" style="1" customWidth="1"/>
    <col min="22" max="16384" width="9.33203125" style="1"/>
  </cols>
  <sheetData>
    <row r="1" spans="1:21" ht="10.5">
      <c r="A1" s="4" t="s">
        <v>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0.5">
      <c r="A2" s="4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0.5">
      <c r="A3" s="4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5" spans="1:21" ht="11.25" customHeight="1">
      <c r="A5" s="7"/>
      <c r="B5" s="2" t="s">
        <v>12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21" ht="10.5">
      <c r="B6" s="2" t="s">
        <v>3</v>
      </c>
      <c r="C6" s="3"/>
      <c r="E6" s="2" t="s">
        <v>4</v>
      </c>
      <c r="F6" s="3"/>
      <c r="H6" s="2" t="s">
        <v>11</v>
      </c>
      <c r="I6" s="3"/>
      <c r="K6" s="2" t="s">
        <v>5</v>
      </c>
      <c r="L6" s="3"/>
      <c r="N6" s="2" t="s">
        <v>0</v>
      </c>
      <c r="O6" s="3"/>
      <c r="Q6" s="2" t="s">
        <v>1</v>
      </c>
      <c r="R6" s="3"/>
      <c r="T6" s="2" t="s">
        <v>2</v>
      </c>
      <c r="U6" s="3"/>
    </row>
    <row r="7" spans="1:21" s="7" customFormat="1" ht="10.5">
      <c r="A7" s="11">
        <v>43465</v>
      </c>
      <c r="B7" s="10"/>
      <c r="C7" s="12">
        <v>100</v>
      </c>
      <c r="D7" s="16"/>
      <c r="E7" s="12"/>
      <c r="F7" s="12">
        <v>100</v>
      </c>
      <c r="G7" s="16"/>
      <c r="H7" s="12"/>
      <c r="I7" s="12">
        <v>100</v>
      </c>
      <c r="J7" s="5"/>
      <c r="K7" s="12"/>
      <c r="L7" s="12">
        <v>100</v>
      </c>
      <c r="M7" s="5"/>
      <c r="N7" s="12"/>
      <c r="O7" s="12">
        <v>100</v>
      </c>
      <c r="P7" s="5"/>
      <c r="Q7" s="12"/>
      <c r="R7" s="12">
        <v>100</v>
      </c>
      <c r="S7" s="5"/>
      <c r="T7" s="12"/>
      <c r="U7" s="12">
        <v>100</v>
      </c>
    </row>
    <row r="8" spans="1:21" s="8" customFormat="1">
      <c r="A8" s="11">
        <v>43496</v>
      </c>
      <c r="B8" s="10">
        <v>11.41911423985251</v>
      </c>
      <c r="C8" s="12">
        <f t="shared" ref="C8:C67" si="0">(1+B8/100)*C7</f>
        <v>111.41911423985252</v>
      </c>
      <c r="D8" s="13"/>
      <c r="E8" s="12">
        <v>11.57976767716289</v>
      </c>
      <c r="F8" s="12">
        <f t="shared" ref="F8:F67" si="1">(1+E8/100)*F7</f>
        <v>111.57976767716289</v>
      </c>
      <c r="G8" s="13"/>
      <c r="H8" s="12">
        <v>11.747778057318349</v>
      </c>
      <c r="I8" s="12">
        <f t="shared" ref="I8:I67" si="2">(1+H8/100)*I7</f>
        <v>111.74777805731834</v>
      </c>
      <c r="J8" s="13"/>
      <c r="K8" s="12">
        <v>9.0835616434908886</v>
      </c>
      <c r="L8" s="12">
        <f t="shared" ref="L8:L67" si="3">(1+K8/100)*L7</f>
        <v>109.0835616434909</v>
      </c>
      <c r="M8" s="13"/>
      <c r="N8" s="12">
        <v>8.0135816800000814</v>
      </c>
      <c r="O8" s="12">
        <f t="shared" ref="O8:O67" si="4">(1+N8/100)*O7</f>
        <v>108.01358168000009</v>
      </c>
      <c r="P8" s="13"/>
      <c r="Q8" s="12">
        <v>11.249850089696499</v>
      </c>
      <c r="R8" s="12">
        <f t="shared" ref="R8:R67" si="5">(1+Q8/100)*R7</f>
        <v>111.24985008969649</v>
      </c>
      <c r="S8" s="13"/>
      <c r="T8" s="12">
        <v>7.2926755150467093</v>
      </c>
      <c r="U8" s="12">
        <f t="shared" ref="U8:U67" si="6">(1+T8/100)*U7</f>
        <v>107.29267551504671</v>
      </c>
    </row>
    <row r="9" spans="1:21" s="8" customFormat="1">
      <c r="A9" s="11">
        <v>43524</v>
      </c>
      <c r="B9" s="10">
        <v>0.49678341178158719</v>
      </c>
      <c r="C9" s="12">
        <f t="shared" si="0"/>
        <v>111.97262591695008</v>
      </c>
      <c r="D9" s="13"/>
      <c r="E9" s="12">
        <v>0.54158136060087347</v>
      </c>
      <c r="F9" s="12">
        <f t="shared" si="1"/>
        <v>112.18406290110417</v>
      </c>
      <c r="G9" s="13"/>
      <c r="H9" s="12">
        <v>0.72844242797776015</v>
      </c>
      <c r="I9" s="12">
        <f t="shared" si="2"/>
        <v>112.56179628501027</v>
      </c>
      <c r="J9" s="13"/>
      <c r="K9" s="12">
        <v>-0.97126923930261899</v>
      </c>
      <c r="L9" s="12">
        <f t="shared" si="3"/>
        <v>108.02406656411196</v>
      </c>
      <c r="M9" s="13"/>
      <c r="N9" s="12">
        <v>3.210823191113565</v>
      </c>
      <c r="O9" s="12">
        <f t="shared" si="4"/>
        <v>111.48170681013393</v>
      </c>
      <c r="P9" s="13"/>
      <c r="Q9" s="12">
        <v>5.1987799983282068</v>
      </c>
      <c r="R9" s="12">
        <f t="shared" si="5"/>
        <v>117.03348504432975</v>
      </c>
      <c r="S9" s="13"/>
      <c r="T9" s="12">
        <v>4.0313311778008343</v>
      </c>
      <c r="U9" s="12">
        <f t="shared" si="6"/>
        <v>111.61799859458146</v>
      </c>
    </row>
    <row r="10" spans="1:21" s="8" customFormat="1">
      <c r="A10" s="11">
        <v>43553</v>
      </c>
      <c r="B10" s="10">
        <v>4.2212379263828703</v>
      </c>
      <c r="C10" s="12">
        <f t="shared" si="0"/>
        <v>116.69925686932319</v>
      </c>
      <c r="D10" s="13"/>
      <c r="E10" s="12">
        <v>4.4483679551421407</v>
      </c>
      <c r="F10" s="12">
        <f t="shared" si="1"/>
        <v>117.17442280597339</v>
      </c>
      <c r="G10" s="13"/>
      <c r="H10" s="12">
        <v>3.3499192127947941</v>
      </c>
      <c r="I10" s="12">
        <f t="shared" si="2"/>
        <v>116.33252552502877</v>
      </c>
      <c r="J10" s="13"/>
      <c r="K10" s="12">
        <v>1.930242916290736</v>
      </c>
      <c r="L10" s="12">
        <f t="shared" si="3"/>
        <v>110.10919345685492</v>
      </c>
      <c r="M10" s="13"/>
      <c r="N10" s="12">
        <v>1.943173285459143</v>
      </c>
      <c r="O10" s="12">
        <f t="shared" si="4"/>
        <v>113.64798955504234</v>
      </c>
      <c r="P10" s="13"/>
      <c r="Q10" s="12">
        <v>-2.0929284477486432</v>
      </c>
      <c r="R10" s="12">
        <f t="shared" si="5"/>
        <v>114.58405794244533</v>
      </c>
      <c r="S10" s="13"/>
      <c r="T10" s="12">
        <v>0.17417551703455819</v>
      </c>
      <c r="U10" s="12">
        <f t="shared" si="6"/>
        <v>111.8124098207372</v>
      </c>
    </row>
    <row r="11" spans="1:21" s="8" customFormat="1">
      <c r="A11" s="11">
        <v>43585</v>
      </c>
      <c r="B11" s="10">
        <v>-5.8847391898397827E-2</v>
      </c>
      <c r="C11" s="12">
        <f t="shared" si="0"/>
        <v>116.63058240029079</v>
      </c>
      <c r="D11" s="13"/>
      <c r="E11" s="12">
        <v>-0.2316838138690214</v>
      </c>
      <c r="F11" s="12">
        <f t="shared" si="1"/>
        <v>116.90294863433751</v>
      </c>
      <c r="G11" s="13"/>
      <c r="H11" s="12">
        <v>-0.23534347886358109</v>
      </c>
      <c r="I11" s="12">
        <f t="shared" si="2"/>
        <v>116.05874451240831</v>
      </c>
      <c r="J11" s="13"/>
      <c r="K11" s="12">
        <v>1.930550452134616</v>
      </c>
      <c r="L11" s="12">
        <f t="shared" si="3"/>
        <v>112.23490698897801</v>
      </c>
      <c r="M11" s="13"/>
      <c r="N11" s="12">
        <v>4.0489648677241252</v>
      </c>
      <c r="O11" s="12">
        <f t="shared" si="4"/>
        <v>118.24955672500079</v>
      </c>
      <c r="P11" s="13"/>
      <c r="Q11" s="12">
        <v>3.3970630589752688</v>
      </c>
      <c r="R11" s="12">
        <f t="shared" si="5"/>
        <v>118.47655064628296</v>
      </c>
      <c r="S11" s="13"/>
      <c r="T11" s="12">
        <v>2.6605731633949188</v>
      </c>
      <c r="U11" s="12">
        <f t="shared" si="6"/>
        <v>114.78726078977289</v>
      </c>
    </row>
    <row r="12" spans="1:21" s="8" customFormat="1">
      <c r="A12" s="11">
        <v>43616</v>
      </c>
      <c r="B12" s="10">
        <v>0.2003796593788465</v>
      </c>
      <c r="C12" s="12">
        <f t="shared" si="0"/>
        <v>116.86428636403606</v>
      </c>
      <c r="D12" s="13"/>
      <c r="E12" s="12">
        <v>0.64405751832350422</v>
      </c>
      <c r="F12" s="12">
        <f t="shared" si="1"/>
        <v>117.65587086415881</v>
      </c>
      <c r="G12" s="13"/>
      <c r="H12" s="12">
        <v>0.2211071164093692</v>
      </c>
      <c r="I12" s="12">
        <f t="shared" si="2"/>
        <v>116.31535865574061</v>
      </c>
      <c r="J12" s="13"/>
      <c r="K12" s="12">
        <v>-6.8974550857896162</v>
      </c>
      <c r="L12" s="12">
        <f t="shared" si="3"/>
        <v>104.4935546888355</v>
      </c>
      <c r="M12" s="13"/>
      <c r="N12" s="12">
        <v>-6.3548171731016678</v>
      </c>
      <c r="O12" s="12">
        <f t="shared" si="4"/>
        <v>110.73501358712385</v>
      </c>
      <c r="P12" s="13"/>
      <c r="Q12" s="12">
        <v>-7.7772704707176006</v>
      </c>
      <c r="R12" s="12">
        <f t="shared" si="5"/>
        <v>109.26230885814481</v>
      </c>
      <c r="S12" s="13"/>
      <c r="T12" s="12">
        <v>-6.3166645383728852</v>
      </c>
      <c r="U12" s="12">
        <f t="shared" si="6"/>
        <v>107.53653459289571</v>
      </c>
    </row>
    <row r="13" spans="1:21" s="8" customFormat="1">
      <c r="A13" s="11">
        <v>43644</v>
      </c>
      <c r="B13" s="10">
        <v>1.627121705886903</v>
      </c>
      <c r="C13" s="12">
        <f t="shared" si="0"/>
        <v>118.76581053389512</v>
      </c>
      <c r="D13" s="13"/>
      <c r="E13" s="12">
        <v>1.3731924992891329</v>
      </c>
      <c r="F13" s="12">
        <f t="shared" si="1"/>
        <v>119.27151245783875</v>
      </c>
      <c r="G13" s="13"/>
      <c r="H13" s="12">
        <v>1.2592801566981391</v>
      </c>
      <c r="I13" s="12">
        <f t="shared" si="2"/>
        <v>117.78009488648462</v>
      </c>
      <c r="J13" s="13"/>
      <c r="K13" s="12">
        <v>5.1261626704045096</v>
      </c>
      <c r="L13" s="12">
        <f t="shared" si="3"/>
        <v>109.85006428227331</v>
      </c>
      <c r="M13" s="13"/>
      <c r="N13" s="12">
        <v>7.0476276328575116</v>
      </c>
      <c r="O13" s="12">
        <f t="shared" si="4"/>
        <v>118.53920500393851</v>
      </c>
      <c r="P13" s="13"/>
      <c r="Q13" s="12">
        <v>7.0677315092025017</v>
      </c>
      <c r="R13" s="12">
        <f t="shared" si="5"/>
        <v>116.98467548899406</v>
      </c>
      <c r="S13" s="13"/>
      <c r="T13" s="12">
        <v>7.3111921339973351</v>
      </c>
      <c r="U13" s="12">
        <f t="shared" si="6"/>
        <v>115.39873725122482</v>
      </c>
    </row>
    <row r="14" spans="1:21" s="8" customFormat="1">
      <c r="A14" s="11">
        <v>43677</v>
      </c>
      <c r="B14" s="10">
        <v>1.5756871470003819</v>
      </c>
      <c r="C14" s="12">
        <f t="shared" si="0"/>
        <v>120.63718814550853</v>
      </c>
      <c r="D14" s="13"/>
      <c r="E14" s="12">
        <v>1.5402496378406521</v>
      </c>
      <c r="F14" s="12">
        <f t="shared" si="1"/>
        <v>121.10859149651768</v>
      </c>
      <c r="G14" s="13"/>
      <c r="H14" s="12">
        <v>1.280654803153936</v>
      </c>
      <c r="I14" s="12">
        <f t="shared" si="2"/>
        <v>119.28845132880765</v>
      </c>
      <c r="J14" s="13"/>
      <c r="K14" s="12">
        <v>2.3092316139659901</v>
      </c>
      <c r="L14" s="12">
        <f t="shared" si="3"/>
        <v>112.38675669464152</v>
      </c>
      <c r="M14" s="13"/>
      <c r="N14" s="12">
        <v>1.437210668318345</v>
      </c>
      <c r="O14" s="12">
        <f t="shared" si="4"/>
        <v>120.24286310439486</v>
      </c>
      <c r="P14" s="13"/>
      <c r="Q14" s="12">
        <v>0.57573156958312666</v>
      </c>
      <c r="R14" s="12">
        <f t="shared" si="5"/>
        <v>117.65819319735857</v>
      </c>
      <c r="S14" s="13"/>
      <c r="T14" s="12">
        <v>1.1153331709036649</v>
      </c>
      <c r="U14" s="12">
        <f t="shared" si="6"/>
        <v>116.68581764659169</v>
      </c>
    </row>
    <row r="15" spans="1:21" s="8" customFormat="1">
      <c r="A15" s="11">
        <v>43707</v>
      </c>
      <c r="B15" s="10">
        <v>3.3950648233679548</v>
      </c>
      <c r="C15" s="12">
        <f t="shared" si="0"/>
        <v>124.7328988841369</v>
      </c>
      <c r="D15" s="13"/>
      <c r="E15" s="12">
        <v>4.1408765857634977</v>
      </c>
      <c r="F15" s="12">
        <f t="shared" si="1"/>
        <v>126.12354880514494</v>
      </c>
      <c r="G15" s="13"/>
      <c r="H15" s="12">
        <v>3.3974649194054911</v>
      </c>
      <c r="I15" s="12">
        <f t="shared" si="2"/>
        <v>123.34123461560598</v>
      </c>
      <c r="J15" s="13"/>
      <c r="K15" s="12">
        <v>-6.4800685222153103</v>
      </c>
      <c r="L15" s="12">
        <f t="shared" si="3"/>
        <v>105.10401785093335</v>
      </c>
      <c r="M15" s="13"/>
      <c r="N15" s="12">
        <v>-1.5840317462590849</v>
      </c>
      <c r="O15" s="12">
        <f t="shared" si="4"/>
        <v>118.33817798021039</v>
      </c>
      <c r="P15" s="13"/>
      <c r="Q15" s="12">
        <v>-4.9374213541385163</v>
      </c>
      <c r="R15" s="12">
        <f t="shared" si="5"/>
        <v>111.84891244153864</v>
      </c>
      <c r="S15" s="13"/>
      <c r="T15" s="12">
        <v>-1.323903284099248</v>
      </c>
      <c r="U15" s="12">
        <f t="shared" si="6"/>
        <v>115.1410102746904</v>
      </c>
    </row>
    <row r="16" spans="1:21" s="8" customFormat="1">
      <c r="A16" s="11">
        <v>43738</v>
      </c>
      <c r="B16" s="10">
        <v>2.1129284067130221</v>
      </c>
      <c r="C16" s="12">
        <f t="shared" si="0"/>
        <v>127.36841573717646</v>
      </c>
      <c r="D16" s="13"/>
      <c r="E16" s="12">
        <v>1.877341883548711</v>
      </c>
      <c r="F16" s="12">
        <f t="shared" si="1"/>
        <v>128.49131901188193</v>
      </c>
      <c r="G16" s="13"/>
      <c r="H16" s="12">
        <v>2.9349342595750731</v>
      </c>
      <c r="I16" s="12">
        <f t="shared" si="2"/>
        <v>126.96121876652228</v>
      </c>
      <c r="J16" s="13"/>
      <c r="K16" s="12">
        <v>6.7025782185323513</v>
      </c>
      <c r="L16" s="12">
        <f t="shared" si="3"/>
        <v>112.14869685821236</v>
      </c>
      <c r="M16" s="13"/>
      <c r="N16" s="12">
        <v>1.8710439513876631</v>
      </c>
      <c r="O16" s="12">
        <f t="shared" si="4"/>
        <v>120.55233730149148</v>
      </c>
      <c r="P16" s="13"/>
      <c r="Q16" s="12">
        <v>2.0806515521682329</v>
      </c>
      <c r="R16" s="12">
        <f t="shared" si="5"/>
        <v>114.17609857433681</v>
      </c>
      <c r="S16" s="13"/>
      <c r="T16" s="12">
        <v>2.053410170057957</v>
      </c>
      <c r="U16" s="12">
        <f t="shared" si="6"/>
        <v>117.50532748957838</v>
      </c>
    </row>
    <row r="17" spans="1:21" s="8" customFormat="1">
      <c r="A17" s="11">
        <v>43769</v>
      </c>
      <c r="B17" s="10">
        <v>1.1436605308324581</v>
      </c>
      <c r="C17" s="12">
        <f t="shared" si="0"/>
        <v>128.82507803670916</v>
      </c>
      <c r="D17" s="13"/>
      <c r="E17" s="12">
        <v>1.082612114519343</v>
      </c>
      <c r="F17" s="12">
        <f t="shared" si="1"/>
        <v>129.88238159761025</v>
      </c>
      <c r="G17" s="13"/>
      <c r="H17" s="12">
        <v>1.365282843201165</v>
      </c>
      <c r="I17" s="12">
        <f t="shared" si="2"/>
        <v>128.6945985038607</v>
      </c>
      <c r="J17" s="13"/>
      <c r="K17" s="12">
        <v>2.8797483730853561</v>
      </c>
      <c r="L17" s="12">
        <f t="shared" si="3"/>
        <v>115.37829713142315</v>
      </c>
      <c r="M17" s="13"/>
      <c r="N17" s="12">
        <v>2.1659729781232651</v>
      </c>
      <c r="O17" s="12">
        <f t="shared" si="4"/>
        <v>123.16346835193779</v>
      </c>
      <c r="P17" s="13"/>
      <c r="Q17" s="12">
        <v>2.6336326957489442</v>
      </c>
      <c r="R17" s="12">
        <f t="shared" si="5"/>
        <v>117.18307763712109</v>
      </c>
      <c r="S17" s="13"/>
      <c r="T17" s="12">
        <v>0.58542446781386648</v>
      </c>
      <c r="U17" s="12">
        <f t="shared" si="6"/>
        <v>118.19323242768718</v>
      </c>
    </row>
    <row r="18" spans="1:21" s="8" customFormat="1">
      <c r="A18" s="11">
        <v>43798</v>
      </c>
      <c r="B18" s="10">
        <v>-1.3510407622788321</v>
      </c>
      <c r="C18" s="12">
        <f t="shared" si="0"/>
        <v>127.0845987203957</v>
      </c>
      <c r="D18" s="13"/>
      <c r="E18" s="12">
        <v>-1.5428875909419659</v>
      </c>
      <c r="F18" s="12">
        <f t="shared" si="1"/>
        <v>127.87844244912083</v>
      </c>
      <c r="G18" s="13"/>
      <c r="H18" s="12">
        <v>-1.5056900979559471</v>
      </c>
      <c r="I18" s="12">
        <f t="shared" si="2"/>
        <v>126.75685667758391</v>
      </c>
      <c r="J18" s="13"/>
      <c r="K18" s="12">
        <v>1.472967903387667</v>
      </c>
      <c r="L18" s="12">
        <f t="shared" si="3"/>
        <v>117.07778241564426</v>
      </c>
      <c r="M18" s="13"/>
      <c r="N18" s="12">
        <v>3.6298880314624919</v>
      </c>
      <c r="O18" s="12">
        <f t="shared" si="4"/>
        <v>127.63416434877888</v>
      </c>
      <c r="P18" s="13"/>
      <c r="Q18" s="12">
        <v>4.1164794098386137</v>
      </c>
      <c r="R18" s="12">
        <f t="shared" si="5"/>
        <v>122.00689489986837</v>
      </c>
      <c r="S18" s="13"/>
      <c r="T18" s="12">
        <v>4.1065609389777213</v>
      </c>
      <c r="U18" s="12">
        <f t="shared" si="6"/>
        <v>123.04690954307773</v>
      </c>
    </row>
    <row r="19" spans="1:21" s="6" customFormat="1" ht="10.5">
      <c r="A19" s="11">
        <v>43830</v>
      </c>
      <c r="B19" s="10">
        <v>0.77428236936052386</v>
      </c>
      <c r="C19" s="12">
        <f t="shared" si="0"/>
        <v>128.06859236246029</v>
      </c>
      <c r="D19" s="5"/>
      <c r="E19" s="12">
        <v>0.61343053651674584</v>
      </c>
      <c r="F19" s="12">
        <f t="shared" si="1"/>
        <v>128.66288786472572</v>
      </c>
      <c r="G19" s="5"/>
      <c r="H19" s="12">
        <v>-0.59802621511945153</v>
      </c>
      <c r="I19" s="12">
        <f t="shared" si="2"/>
        <v>125.99881744519057</v>
      </c>
      <c r="J19" s="5"/>
      <c r="K19" s="12">
        <v>3.6326750809224428</v>
      </c>
      <c r="L19" s="12">
        <f t="shared" si="3"/>
        <v>121.33083784275397</v>
      </c>
      <c r="M19" s="5"/>
      <c r="N19" s="12">
        <v>3.0182011748328241</v>
      </c>
      <c r="O19" s="12">
        <f t="shared" si="4"/>
        <v>131.48642019664177</v>
      </c>
      <c r="P19" s="5"/>
      <c r="Q19" s="12">
        <v>2.8834530061483621</v>
      </c>
      <c r="R19" s="12">
        <f t="shared" si="5"/>
        <v>125.5249063785669</v>
      </c>
      <c r="S19" s="5"/>
      <c r="T19" s="12">
        <v>1.8668222050680641</v>
      </c>
      <c r="U19" s="12">
        <f t="shared" si="6"/>
        <v>125.34397657307792</v>
      </c>
    </row>
    <row r="20" spans="1:21">
      <c r="A20" s="11">
        <v>43861</v>
      </c>
      <c r="B20" s="10">
        <v>1.403278947894071</v>
      </c>
      <c r="C20" s="12">
        <f t="shared" si="0"/>
        <v>129.86575195794697</v>
      </c>
      <c r="D20" s="9"/>
      <c r="E20" s="12">
        <v>1.2652380722639081</v>
      </c>
      <c r="F20" s="12">
        <f t="shared" si="1"/>
        <v>130.29077970686444</v>
      </c>
      <c r="G20" s="9"/>
      <c r="H20" s="12">
        <v>1.2075281776651181</v>
      </c>
      <c r="I20" s="12">
        <f t="shared" si="2"/>
        <v>127.52028866936608</v>
      </c>
      <c r="J20" s="9"/>
      <c r="K20" s="12">
        <v>3.5621440602067622</v>
      </c>
      <c r="L20" s="12">
        <f t="shared" si="3"/>
        <v>125.65281707616873</v>
      </c>
      <c r="M20" s="9"/>
      <c r="N20" s="12">
        <v>-3.9208022637937663E-2</v>
      </c>
      <c r="O20" s="12">
        <f t="shared" si="4"/>
        <v>131.43486697124527</v>
      </c>
      <c r="P20" s="9"/>
      <c r="Q20" s="12">
        <v>-3.2071529558659222</v>
      </c>
      <c r="R20" s="12">
        <f t="shared" si="5"/>
        <v>121.49913063329876</v>
      </c>
      <c r="S20" s="9"/>
      <c r="T20" s="12">
        <v>-0.88643405882571358</v>
      </c>
      <c r="U20" s="12">
        <f t="shared" si="6"/>
        <v>124.23288487404764</v>
      </c>
    </row>
    <row r="21" spans="1:21">
      <c r="A21" s="11">
        <v>43889</v>
      </c>
      <c r="B21" s="10">
        <v>-7.0836647375427164</v>
      </c>
      <c r="C21" s="12">
        <f t="shared" si="0"/>
        <v>120.66649748035719</v>
      </c>
      <c r="D21" s="9"/>
      <c r="E21" s="12">
        <v>-7.0256872366582401</v>
      </c>
      <c r="F21" s="12">
        <f t="shared" si="1"/>
        <v>121.13695702645676</v>
      </c>
      <c r="G21" s="9"/>
      <c r="H21" s="12">
        <v>-8.0064172671418845</v>
      </c>
      <c r="I21" s="12">
        <f t="shared" si="2"/>
        <v>117.31048225823278</v>
      </c>
      <c r="J21" s="9"/>
      <c r="K21" s="12">
        <v>-8.3916154056811862</v>
      </c>
      <c r="L21" s="12">
        <f t="shared" si="3"/>
        <v>115.10851592073256</v>
      </c>
      <c r="M21" s="9"/>
      <c r="N21" s="12">
        <v>-8.2319184122344513</v>
      </c>
      <c r="O21" s="12">
        <f t="shared" si="4"/>
        <v>120.61525595694347</v>
      </c>
      <c r="P21" s="9"/>
      <c r="Q21" s="12">
        <v>-8.4182156021321948</v>
      </c>
      <c r="R21" s="12">
        <f t="shared" si="5"/>
        <v>111.27107186187143</v>
      </c>
      <c r="S21" s="9"/>
      <c r="T21" s="12">
        <v>-9.7544428829997916</v>
      </c>
      <c r="U21" s="12">
        <f t="shared" si="6"/>
        <v>112.11465907710577</v>
      </c>
    </row>
    <row r="22" spans="1:21">
      <c r="A22" s="11">
        <v>43921</v>
      </c>
      <c r="B22" s="10">
        <v>-20.849532044373952</v>
      </c>
      <c r="C22" s="12">
        <f t="shared" si="0"/>
        <v>95.508097421366429</v>
      </c>
      <c r="D22" s="9"/>
      <c r="E22" s="12">
        <v>-18.684680137111592</v>
      </c>
      <c r="F22" s="12">
        <f t="shared" si="1"/>
        <v>98.502904078232973</v>
      </c>
      <c r="G22" s="9"/>
      <c r="H22" s="12">
        <v>-21.920200313516691</v>
      </c>
      <c r="I22" s="12">
        <f t="shared" si="2"/>
        <v>91.595789558475701</v>
      </c>
      <c r="J22" s="9"/>
      <c r="K22" s="12">
        <v>-53.753202789567993</v>
      </c>
      <c r="L22" s="12">
        <f t="shared" si="3"/>
        <v>53.234001929799035</v>
      </c>
      <c r="M22" s="9"/>
      <c r="N22" s="12">
        <v>-12.351285679430671</v>
      </c>
      <c r="O22" s="12">
        <f t="shared" si="4"/>
        <v>105.71772112072486</v>
      </c>
      <c r="P22" s="9"/>
      <c r="Q22" s="12">
        <v>-21.726485283315</v>
      </c>
      <c r="R22" s="12">
        <f t="shared" si="5"/>
        <v>87.095778809215076</v>
      </c>
      <c r="S22" s="9"/>
      <c r="T22" s="12">
        <v>-13.61761576481458</v>
      </c>
      <c r="U22" s="12">
        <f t="shared" si="6"/>
        <v>96.847315587953688</v>
      </c>
    </row>
    <row r="23" spans="1:21">
      <c r="A23" s="11">
        <v>43951</v>
      </c>
      <c r="B23" s="10">
        <v>9.0591388379529505</v>
      </c>
      <c r="C23" s="12">
        <f t="shared" si="0"/>
        <v>104.16030856825537</v>
      </c>
      <c r="D23" s="9"/>
      <c r="E23" s="12">
        <v>8.8296465981441585</v>
      </c>
      <c r="F23" s="12">
        <f t="shared" si="1"/>
        <v>107.20036239724988</v>
      </c>
      <c r="G23" s="9"/>
      <c r="H23" s="12">
        <v>8.3027144681272489</v>
      </c>
      <c r="I23" s="12">
        <f t="shared" si="2"/>
        <v>99.200726430342655</v>
      </c>
      <c r="J23" s="9"/>
      <c r="K23" s="12">
        <v>19.411249794810811</v>
      </c>
      <c r="L23" s="12">
        <f t="shared" si="3"/>
        <v>63.567387020166734</v>
      </c>
      <c r="M23" s="9"/>
      <c r="N23" s="12">
        <v>12.8193760248549</v>
      </c>
      <c r="O23" s="12">
        <f t="shared" si="4"/>
        <v>119.27007331609803</v>
      </c>
      <c r="P23" s="9"/>
      <c r="Q23" s="12">
        <v>13.735430465134369</v>
      </c>
      <c r="R23" s="12">
        <f t="shared" si="5"/>
        <v>99.058758945622046</v>
      </c>
      <c r="S23" s="9"/>
      <c r="T23" s="12">
        <v>11.218822848473261</v>
      </c>
      <c r="U23" s="12">
        <f t="shared" si="6"/>
        <v>107.71244435726804</v>
      </c>
    </row>
    <row r="24" spans="1:21">
      <c r="A24" s="11">
        <v>43980</v>
      </c>
      <c r="B24" s="10">
        <v>1.708467613096909</v>
      </c>
      <c r="C24" s="12">
        <f t="shared" si="0"/>
        <v>105.93985370584582</v>
      </c>
      <c r="D24" s="9"/>
      <c r="E24" s="12">
        <v>1.710451813782021</v>
      </c>
      <c r="F24" s="12">
        <f t="shared" si="1"/>
        <v>109.03397294025454</v>
      </c>
      <c r="G24" s="9"/>
      <c r="H24" s="12">
        <v>0.1908858113670808</v>
      </c>
      <c r="I24" s="12">
        <f t="shared" si="2"/>
        <v>99.390086541871256</v>
      </c>
      <c r="J24" s="9"/>
      <c r="K24" s="12">
        <v>2.5354261060246852</v>
      </c>
      <c r="L24" s="12">
        <f t="shared" si="3"/>
        <v>65.179091145593787</v>
      </c>
      <c r="M24" s="9"/>
      <c r="N24" s="12">
        <v>4.7628058335858592</v>
      </c>
      <c r="O24" s="12">
        <f t="shared" si="4"/>
        <v>124.95067532571929</v>
      </c>
      <c r="P24" s="9"/>
      <c r="Q24" s="12">
        <v>6.5074728707886109</v>
      </c>
      <c r="R24" s="12">
        <f t="shared" si="5"/>
        <v>105.50498081014828</v>
      </c>
      <c r="S24" s="9"/>
      <c r="T24" s="12">
        <v>4.6573591902235423</v>
      </c>
      <c r="U24" s="12">
        <f t="shared" si="6"/>
        <v>112.72899978355568</v>
      </c>
    </row>
    <row r="25" spans="1:21">
      <c r="A25" s="11">
        <v>44012</v>
      </c>
      <c r="B25" s="10">
        <v>2.7371233136908919</v>
      </c>
      <c r="C25" s="12">
        <f t="shared" si="0"/>
        <v>108.83955814011856</v>
      </c>
      <c r="D25" s="9"/>
      <c r="E25" s="12">
        <v>2.309578124627909</v>
      </c>
      <c r="F25" s="12">
        <f t="shared" si="1"/>
        <v>111.55219772769537</v>
      </c>
      <c r="G25" s="9"/>
      <c r="H25" s="12">
        <v>3.0551637515661811</v>
      </c>
      <c r="I25" s="12">
        <f t="shared" si="2"/>
        <v>102.42661643854876</v>
      </c>
      <c r="J25" s="9"/>
      <c r="K25" s="12">
        <v>12.583174217831679</v>
      </c>
      <c r="L25" s="12">
        <f t="shared" si="3"/>
        <v>73.380689738043159</v>
      </c>
      <c r="M25" s="9"/>
      <c r="N25" s="12">
        <v>1.9887202655927581</v>
      </c>
      <c r="O25" s="12">
        <f t="shared" si="4"/>
        <v>127.43559472791688</v>
      </c>
      <c r="P25" s="9"/>
      <c r="Q25" s="12">
        <v>3.5347491158653099</v>
      </c>
      <c r="R25" s="12">
        <f t="shared" si="5"/>
        <v>109.23431718652887</v>
      </c>
      <c r="S25" s="9"/>
      <c r="T25" s="12">
        <v>1.8162478688917181</v>
      </c>
      <c r="U25" s="12">
        <f t="shared" si="6"/>
        <v>114.77643783974746</v>
      </c>
    </row>
    <row r="26" spans="1:21">
      <c r="A26" s="11">
        <v>44043</v>
      </c>
      <c r="B26" s="10">
        <v>3.7725052078307009</v>
      </c>
      <c r="C26" s="12">
        <f t="shared" si="0"/>
        <v>112.94553613913445</v>
      </c>
      <c r="D26" s="9"/>
      <c r="E26" s="12">
        <v>3.8163142767278608</v>
      </c>
      <c r="F26" s="12">
        <f t="shared" si="1"/>
        <v>115.8093801755811</v>
      </c>
      <c r="G26" s="9"/>
      <c r="H26" s="12">
        <v>4.0477608801362752</v>
      </c>
      <c r="I26" s="12">
        <f t="shared" si="2"/>
        <v>106.57260094959557</v>
      </c>
      <c r="J26" s="9"/>
      <c r="K26" s="12">
        <v>5.0576906732784588</v>
      </c>
      <c r="L26" s="12">
        <f t="shared" si="3"/>
        <v>77.092058038911574</v>
      </c>
      <c r="M26" s="9"/>
      <c r="N26" s="12">
        <v>5.6385140178720317</v>
      </c>
      <c r="O26" s="12">
        <f t="shared" si="4"/>
        <v>134.62106860040907</v>
      </c>
      <c r="P26" s="9"/>
      <c r="Q26" s="12">
        <v>2.7678316002462071</v>
      </c>
      <c r="R26" s="12">
        <f t="shared" si="5"/>
        <v>112.25773913593079</v>
      </c>
      <c r="S26" s="9"/>
      <c r="T26" s="12">
        <v>2.5051785822514332</v>
      </c>
      <c r="U26" s="12">
        <f t="shared" si="6"/>
        <v>117.65179257797995</v>
      </c>
    </row>
    <row r="27" spans="1:21">
      <c r="A27" s="11">
        <v>44074</v>
      </c>
      <c r="B27" s="10">
        <v>0.32644717310184029</v>
      </c>
      <c r="C27" s="12">
        <f t="shared" si="0"/>
        <v>113.31424364900536</v>
      </c>
      <c r="D27" s="9"/>
      <c r="E27" s="12">
        <v>0.1365790247303211</v>
      </c>
      <c r="F27" s="12">
        <f t="shared" si="1"/>
        <v>115.96755149757114</v>
      </c>
      <c r="G27" s="9"/>
      <c r="H27" s="12">
        <v>0.78174721328287955</v>
      </c>
      <c r="I27" s="12">
        <f t="shared" si="2"/>
        <v>107.40572928764212</v>
      </c>
      <c r="J27" s="9"/>
      <c r="K27" s="12">
        <v>2.2816836643088978</v>
      </c>
      <c r="L27" s="12">
        <f t="shared" si="3"/>
        <v>78.851054933664955</v>
      </c>
      <c r="M27" s="9"/>
      <c r="N27" s="12">
        <v>7.1880523132174856</v>
      </c>
      <c r="O27" s="12">
        <f t="shared" si="4"/>
        <v>144.29770143601888</v>
      </c>
      <c r="P27" s="9"/>
      <c r="Q27" s="12">
        <v>5.6343429315150129</v>
      </c>
      <c r="R27" s="12">
        <f t="shared" si="5"/>
        <v>118.58272512601467</v>
      </c>
      <c r="S27" s="9"/>
      <c r="T27" s="12">
        <v>7.9191539004668021</v>
      </c>
      <c r="U27" s="12">
        <f t="shared" si="6"/>
        <v>126.96881909888816</v>
      </c>
    </row>
    <row r="28" spans="1:21">
      <c r="A28" s="11">
        <v>44104</v>
      </c>
      <c r="B28" s="10">
        <v>-2.5461993182340552</v>
      </c>
      <c r="C28" s="12">
        <f t="shared" si="0"/>
        <v>110.42903714975232</v>
      </c>
      <c r="D28" s="9"/>
      <c r="E28" s="12">
        <v>-2.663077908260314</v>
      </c>
      <c r="F28" s="12">
        <f t="shared" si="1"/>
        <v>112.87924525288892</v>
      </c>
      <c r="G28" s="9"/>
      <c r="H28" s="12">
        <v>-3.2649445775105979</v>
      </c>
      <c r="I28" s="12">
        <f t="shared" si="2"/>
        <v>103.89899175332954</v>
      </c>
      <c r="J28" s="9"/>
      <c r="K28" s="12">
        <v>-0.96782597135764981</v>
      </c>
      <c r="L28" s="12">
        <f t="shared" si="3"/>
        <v>78.087913945327458</v>
      </c>
      <c r="M28" s="9"/>
      <c r="N28" s="12">
        <v>-3.799666791659984</v>
      </c>
      <c r="O28" s="12">
        <f t="shared" si="4"/>
        <v>138.81486959342581</v>
      </c>
      <c r="P28" s="9"/>
      <c r="Q28" s="12">
        <v>-3.340330423435911</v>
      </c>
      <c r="R28" s="12">
        <f t="shared" si="5"/>
        <v>114.62167028169102</v>
      </c>
      <c r="S28" s="9"/>
      <c r="T28" s="12">
        <v>-2.175271102813547</v>
      </c>
      <c r="U28" s="12">
        <f t="shared" si="6"/>
        <v>124.20690306744643</v>
      </c>
    </row>
    <row r="29" spans="1:21">
      <c r="A29" s="11">
        <v>44134</v>
      </c>
      <c r="B29" s="10">
        <v>-3.1722668757342749</v>
      </c>
      <c r="C29" s="12">
        <f t="shared" si="0"/>
        <v>106.92593338305842</v>
      </c>
      <c r="D29" s="9"/>
      <c r="E29" s="12">
        <v>-3.35467839657495</v>
      </c>
      <c r="F29" s="12">
        <f t="shared" si="1"/>
        <v>109.09250959817341</v>
      </c>
      <c r="G29" s="9"/>
      <c r="H29" s="12">
        <v>-2.613417678956143</v>
      </c>
      <c r="I29" s="12">
        <f t="shared" si="2"/>
        <v>101.18367713459084</v>
      </c>
      <c r="J29" s="9"/>
      <c r="K29" s="12">
        <v>-0.50277957580311394</v>
      </c>
      <c r="L29" s="12">
        <f t="shared" si="3"/>
        <v>77.695303862839637</v>
      </c>
      <c r="M29" s="9"/>
      <c r="N29" s="12">
        <v>-2.659379043376497</v>
      </c>
      <c r="O29" s="12">
        <f t="shared" si="4"/>
        <v>135.12325604236784</v>
      </c>
      <c r="P29" s="9"/>
      <c r="Q29" s="12">
        <v>2.094387227758987</v>
      </c>
      <c r="R29" s="12">
        <f t="shared" si="5"/>
        <v>117.02229190431478</v>
      </c>
      <c r="S29" s="9"/>
      <c r="T29" s="12">
        <v>-4.5158550279254523</v>
      </c>
      <c r="U29" s="12">
        <f t="shared" si="6"/>
        <v>118.59789939024466</v>
      </c>
    </row>
    <row r="30" spans="1:21">
      <c r="A30" s="11">
        <v>44165</v>
      </c>
      <c r="B30" s="10">
        <v>9.7296186142965304</v>
      </c>
      <c r="C30" s="12">
        <f t="shared" si="0"/>
        <v>117.32941890100678</v>
      </c>
      <c r="D30" s="9"/>
      <c r="E30" s="12">
        <v>9.2231727840726094</v>
      </c>
      <c r="F30" s="12">
        <f t="shared" si="1"/>
        <v>119.15430025289393</v>
      </c>
      <c r="G30" s="9"/>
      <c r="H30" s="12">
        <v>10.916581057859419</v>
      </c>
      <c r="I30" s="12">
        <f t="shared" si="2"/>
        <v>112.22947526631121</v>
      </c>
      <c r="J30" s="9"/>
      <c r="K30" s="12">
        <v>18.372994810302881</v>
      </c>
      <c r="L30" s="12">
        <f t="shared" si="3"/>
        <v>91.970258009408212</v>
      </c>
      <c r="M30" s="9"/>
      <c r="N30" s="12">
        <v>10.94639585986841</v>
      </c>
      <c r="O30" s="12">
        <f t="shared" si="4"/>
        <v>149.91438254750898</v>
      </c>
      <c r="P30" s="9"/>
      <c r="Q30" s="12">
        <v>18.432479228733499</v>
      </c>
      <c r="R30" s="12">
        <f t="shared" si="5"/>
        <v>138.59240155256549</v>
      </c>
      <c r="S30" s="9"/>
      <c r="T30" s="12">
        <v>12.142921470371951</v>
      </c>
      <c r="U30" s="12">
        <f t="shared" si="6"/>
        <v>132.9991491787128</v>
      </c>
    </row>
    <row r="31" spans="1:21" s="6" customFormat="1" ht="10.5">
      <c r="A31" s="11">
        <v>44196</v>
      </c>
      <c r="B31" s="10">
        <v>2.7560358046449851</v>
      </c>
      <c r="C31" s="12">
        <f t="shared" si="0"/>
        <v>120.56305969530042</v>
      </c>
      <c r="D31" s="5"/>
      <c r="E31" s="12">
        <v>2.4497980663839458</v>
      </c>
      <c r="F31" s="12">
        <f t="shared" si="1"/>
        <v>122.07333999650265</v>
      </c>
      <c r="G31" s="5"/>
      <c r="H31" s="12">
        <v>3.2866621274817209</v>
      </c>
      <c r="I31" s="12">
        <f t="shared" si="2"/>
        <v>115.91807892576053</v>
      </c>
      <c r="J31" s="5"/>
      <c r="K31" s="12">
        <v>7.1651512791154337</v>
      </c>
      <c r="L31" s="12">
        <f t="shared" si="3"/>
        <v>98.560066127575084</v>
      </c>
      <c r="M31" s="5"/>
      <c r="N31" s="12">
        <v>3.8448170832349642</v>
      </c>
      <c r="O31" s="12">
        <f t="shared" si="4"/>
        <v>155.67831633792181</v>
      </c>
      <c r="P31" s="5"/>
      <c r="Q31" s="12">
        <v>8.6500429620333321</v>
      </c>
      <c r="R31" s="12">
        <f t="shared" si="5"/>
        <v>150.58070382897617</v>
      </c>
      <c r="S31" s="5"/>
      <c r="T31" s="12">
        <v>3.408661435570437</v>
      </c>
      <c r="U31" s="12">
        <f t="shared" si="6"/>
        <v>137.53263988640438</v>
      </c>
    </row>
    <row r="32" spans="1:21">
      <c r="A32" s="11">
        <v>44225</v>
      </c>
      <c r="B32" s="10">
        <v>-0.16222468782516319</v>
      </c>
      <c r="C32" s="12">
        <f t="shared" si="0"/>
        <v>120.36747664807726</v>
      </c>
      <c r="D32" s="9"/>
      <c r="E32" s="12">
        <v>-7.1156456758636466E-2</v>
      </c>
      <c r="F32" s="12">
        <f t="shared" si="1"/>
        <v>121.98647693311422</v>
      </c>
      <c r="G32" s="9"/>
      <c r="H32" s="12">
        <v>0.1034065512258264</v>
      </c>
      <c r="I32" s="12">
        <f t="shared" si="2"/>
        <v>116.03794581342488</v>
      </c>
      <c r="J32" s="9"/>
      <c r="K32" s="12">
        <v>-2.4060084740130661</v>
      </c>
      <c r="L32" s="12">
        <f t="shared" si="3"/>
        <v>96.188702584552743</v>
      </c>
      <c r="M32" s="9"/>
      <c r="N32" s="12">
        <v>-1.009579021180484</v>
      </c>
      <c r="O32" s="12">
        <f t="shared" si="4"/>
        <v>154.10662071564715</v>
      </c>
      <c r="P32" s="9"/>
      <c r="Q32" s="12">
        <v>5.0322261084028153</v>
      </c>
      <c r="R32" s="12">
        <f t="shared" si="5"/>
        <v>158.15826532127463</v>
      </c>
      <c r="S32" s="9"/>
      <c r="T32" s="12">
        <v>-1.951792515461181</v>
      </c>
      <c r="U32" s="12">
        <f t="shared" si="6"/>
        <v>134.84828811478536</v>
      </c>
    </row>
    <row r="33" spans="1:21">
      <c r="A33" s="11">
        <v>44253</v>
      </c>
      <c r="B33" s="10">
        <v>3.0571076339204861</v>
      </c>
      <c r="C33" s="12">
        <f t="shared" si="0"/>
        <v>124.04723996544308</v>
      </c>
      <c r="D33" s="9"/>
      <c r="E33" s="12">
        <v>2.7223964610304301</v>
      </c>
      <c r="F33" s="12">
        <f t="shared" si="1"/>
        <v>125.30743246407702</v>
      </c>
      <c r="G33" s="9"/>
      <c r="H33" s="12">
        <v>4.0081239349622599</v>
      </c>
      <c r="I33" s="12">
        <f t="shared" si="2"/>
        <v>120.6888904932113</v>
      </c>
      <c r="J33" s="9"/>
      <c r="K33" s="12">
        <v>8.2846665024368669</v>
      </c>
      <c r="L33" s="12">
        <f t="shared" si="3"/>
        <v>104.1576158067038</v>
      </c>
      <c r="M33" s="9"/>
      <c r="N33" s="12">
        <v>2.7574917895061719</v>
      </c>
      <c r="O33" s="12">
        <f t="shared" si="4"/>
        <v>158.35609812896655</v>
      </c>
      <c r="P33" s="9"/>
      <c r="Q33" s="12">
        <v>6.2325144819617373</v>
      </c>
      <c r="R33" s="12">
        <f t="shared" si="5"/>
        <v>168.01550211184252</v>
      </c>
      <c r="S33" s="9"/>
      <c r="T33" s="12">
        <v>3.433378212574012</v>
      </c>
      <c r="U33" s="12">
        <f t="shared" si="6"/>
        <v>139.47813985894743</v>
      </c>
    </row>
    <row r="34" spans="1:21">
      <c r="A34" s="11">
        <v>44286</v>
      </c>
      <c r="B34" s="10">
        <v>5.43491831005527</v>
      </c>
      <c r="C34" s="12">
        <f t="shared" si="0"/>
        <v>130.78910612344316</v>
      </c>
      <c r="D34" s="9"/>
      <c r="E34" s="12">
        <v>5.5264720856778906</v>
      </c>
      <c r="F34" s="12">
        <f t="shared" si="1"/>
        <v>132.23251274048391</v>
      </c>
      <c r="G34" s="9"/>
      <c r="H34" s="12">
        <v>4.5687771592603843</v>
      </c>
      <c r="I34" s="12">
        <f t="shared" si="2"/>
        <v>126.20289695582991</v>
      </c>
      <c r="J34" s="9"/>
      <c r="K34" s="12">
        <v>5.8619981254690154</v>
      </c>
      <c r="L34" s="12">
        <f t="shared" si="3"/>
        <v>110.26333329282599</v>
      </c>
      <c r="M34" s="9"/>
      <c r="N34" s="12">
        <v>4.3795667181425024</v>
      </c>
      <c r="O34" s="12">
        <f t="shared" si="4"/>
        <v>165.29140909877185</v>
      </c>
      <c r="P34" s="9"/>
      <c r="Q34" s="12">
        <v>1.004370560593504</v>
      </c>
      <c r="R34" s="12">
        <f t="shared" si="5"/>
        <v>169.70300035228723</v>
      </c>
      <c r="S34" s="9"/>
      <c r="T34" s="12">
        <v>6.7777423391393032</v>
      </c>
      <c r="U34" s="12">
        <f t="shared" si="6"/>
        <v>148.93160879801124</v>
      </c>
    </row>
    <row r="35" spans="1:21">
      <c r="A35" s="11">
        <v>44316</v>
      </c>
      <c r="B35" s="10">
        <v>7.8891097228872553</v>
      </c>
      <c r="C35" s="12">
        <f t="shared" si="0"/>
        <v>141.10720221110503</v>
      </c>
      <c r="D35" s="9"/>
      <c r="E35" s="12">
        <v>8.1171266916584486</v>
      </c>
      <c r="F35" s="12">
        <f t="shared" si="1"/>
        <v>142.96599332719239</v>
      </c>
      <c r="G35" s="9"/>
      <c r="H35" s="12">
        <v>8.05642751901261</v>
      </c>
      <c r="I35" s="12">
        <f t="shared" si="2"/>
        <v>136.37034187597052</v>
      </c>
      <c r="J35" s="9"/>
      <c r="K35" s="12">
        <v>4.5030218283125478</v>
      </c>
      <c r="L35" s="12">
        <f t="shared" si="3"/>
        <v>115.22851525962696</v>
      </c>
      <c r="M35" s="9"/>
      <c r="N35" s="12">
        <v>5.3368763606654213</v>
      </c>
      <c r="O35" s="12">
        <f t="shared" si="4"/>
        <v>174.11280723717499</v>
      </c>
      <c r="P35" s="9"/>
      <c r="Q35" s="12">
        <v>2.0998906109464421</v>
      </c>
      <c r="R35" s="12">
        <f t="shared" si="5"/>
        <v>173.26657772317932</v>
      </c>
      <c r="S35" s="9"/>
      <c r="T35" s="12">
        <v>2.7845856765192911</v>
      </c>
      <c r="U35" s="12">
        <f t="shared" si="6"/>
        <v>153.07873704441042</v>
      </c>
    </row>
    <row r="36" spans="1:21">
      <c r="A36" s="11">
        <v>44344</v>
      </c>
      <c r="B36" s="10">
        <v>0.78081045107274427</v>
      </c>
      <c r="C36" s="12">
        <f t="shared" si="0"/>
        <v>142.20898199318569</v>
      </c>
      <c r="D36" s="9"/>
      <c r="E36" s="12">
        <v>0.82307308635958254</v>
      </c>
      <c r="F36" s="12">
        <f t="shared" si="1"/>
        <v>144.14270794091516</v>
      </c>
      <c r="G36" s="9"/>
      <c r="H36" s="12">
        <v>1.023620430768313</v>
      </c>
      <c r="I36" s="12">
        <f t="shared" si="2"/>
        <v>137.76625655692155</v>
      </c>
      <c r="J36" s="9"/>
      <c r="K36" s="12">
        <v>0.32967998919894992</v>
      </c>
      <c r="L36" s="12">
        <f t="shared" si="3"/>
        <v>115.608400616289</v>
      </c>
      <c r="M36" s="9"/>
      <c r="N36" s="12">
        <v>0.69843743917210599</v>
      </c>
      <c r="O36" s="12">
        <f t="shared" si="4"/>
        <v>175.32887626931299</v>
      </c>
      <c r="P36" s="9"/>
      <c r="Q36" s="12">
        <v>0.2061652179824236</v>
      </c>
      <c r="R36" s="12">
        <f t="shared" si="5"/>
        <v>173.62379314083302</v>
      </c>
      <c r="S36" s="9"/>
      <c r="T36" s="12">
        <v>2.209739541416611</v>
      </c>
      <c r="U36" s="12">
        <f t="shared" si="6"/>
        <v>156.46137842638191</v>
      </c>
    </row>
    <row r="37" spans="1:21">
      <c r="A37" s="11">
        <v>44377</v>
      </c>
      <c r="B37" s="10">
        <v>2.7405904791037772</v>
      </c>
      <c r="C37" s="12">
        <f t="shared" si="0"/>
        <v>146.10634781412134</v>
      </c>
      <c r="D37" s="9"/>
      <c r="E37" s="12">
        <v>2.7702277617134512</v>
      </c>
      <c r="F37" s="12">
        <f t="shared" si="1"/>
        <v>148.13578925277992</v>
      </c>
      <c r="G37" s="9"/>
      <c r="H37" s="12">
        <v>2.614422058442178</v>
      </c>
      <c r="I37" s="12">
        <f t="shared" si="2"/>
        <v>141.36804795743575</v>
      </c>
      <c r="J37" s="9"/>
      <c r="K37" s="12">
        <v>1.7563737467388709</v>
      </c>
      <c r="L37" s="12">
        <f t="shared" si="3"/>
        <v>117.6389162137382</v>
      </c>
      <c r="M37" s="9"/>
      <c r="N37" s="12">
        <v>2.334479328160199</v>
      </c>
      <c r="O37" s="12">
        <f t="shared" si="4"/>
        <v>179.42189264211567</v>
      </c>
      <c r="P37" s="9"/>
      <c r="Q37" s="12">
        <v>1.937449392281865</v>
      </c>
      <c r="R37" s="12">
        <f t="shared" si="5"/>
        <v>176.98766626589682</v>
      </c>
      <c r="S37" s="9"/>
      <c r="T37" s="12">
        <v>1.930467350974574E-2</v>
      </c>
      <c r="U37" s="12">
        <f t="shared" si="6"/>
        <v>156.49158278465598</v>
      </c>
    </row>
    <row r="38" spans="1:21">
      <c r="A38" s="11">
        <v>44407</v>
      </c>
      <c r="B38" s="10">
        <v>4.0115118704599384</v>
      </c>
      <c r="C38" s="12">
        <f t="shared" si="0"/>
        <v>151.96742130018029</v>
      </c>
      <c r="D38" s="9"/>
      <c r="E38" s="12">
        <v>4.3644356825274899</v>
      </c>
      <c r="F38" s="12">
        <f t="shared" si="1"/>
        <v>154.60108049752196</v>
      </c>
      <c r="G38" s="9"/>
      <c r="H38" s="12">
        <v>4.8087033473439122</v>
      </c>
      <c r="I38" s="12">
        <f t="shared" si="2"/>
        <v>148.16601801163972</v>
      </c>
      <c r="J38" s="9"/>
      <c r="K38" s="12">
        <v>-2.5456030210421421</v>
      </c>
      <c r="L38" s="12">
        <f t="shared" si="3"/>
        <v>114.64429640868005</v>
      </c>
      <c r="M38" s="9"/>
      <c r="N38" s="12">
        <v>2.3754905597005438</v>
      </c>
      <c r="O38" s="12">
        <f t="shared" si="4"/>
        <v>183.68404276386516</v>
      </c>
      <c r="P38" s="9"/>
      <c r="Q38" s="12">
        <v>-3.6108731623990531</v>
      </c>
      <c r="R38" s="12">
        <f t="shared" si="5"/>
        <v>170.59686612394515</v>
      </c>
      <c r="S38" s="9"/>
      <c r="T38" s="12">
        <v>1.338096159731528</v>
      </c>
      <c r="U38" s="12">
        <f t="shared" si="6"/>
        <v>158.58559064420055</v>
      </c>
    </row>
    <row r="39" spans="1:21">
      <c r="A39" s="11">
        <v>44439</v>
      </c>
      <c r="B39" s="10">
        <v>2.142196337510804</v>
      </c>
      <c r="C39" s="12">
        <f t="shared" si="0"/>
        <v>155.22286183348237</v>
      </c>
      <c r="D39" s="9"/>
      <c r="E39" s="12">
        <v>2.08326245411754</v>
      </c>
      <c r="F39" s="12">
        <f t="shared" si="1"/>
        <v>157.82182676118688</v>
      </c>
      <c r="G39" s="9"/>
      <c r="H39" s="12">
        <v>1.841467349962955</v>
      </c>
      <c r="I39" s="12">
        <f t="shared" si="2"/>
        <v>150.89444685706431</v>
      </c>
      <c r="J39" s="9"/>
      <c r="K39" s="12">
        <v>2.8818766081989189</v>
      </c>
      <c r="L39" s="12">
        <f t="shared" si="3"/>
        <v>117.94820356951604</v>
      </c>
      <c r="M39" s="9"/>
      <c r="N39" s="12">
        <v>3.040565674058171</v>
      </c>
      <c r="O39" s="12">
        <f t="shared" si="4"/>
        <v>189.26907671686558</v>
      </c>
      <c r="P39" s="9"/>
      <c r="Q39" s="12">
        <v>2.2368330524988211</v>
      </c>
      <c r="R39" s="12">
        <f t="shared" si="5"/>
        <v>174.41283321193271</v>
      </c>
      <c r="S39" s="9"/>
      <c r="T39" s="12">
        <v>1.499980853395577</v>
      </c>
      <c r="U39" s="12">
        <f t="shared" si="6"/>
        <v>160.96434414010784</v>
      </c>
    </row>
    <row r="40" spans="1:21">
      <c r="A40" s="11">
        <v>44469</v>
      </c>
      <c r="B40" s="10">
        <v>-5.7290282007594229</v>
      </c>
      <c r="C40" s="12">
        <f t="shared" si="0"/>
        <v>146.33010030501632</v>
      </c>
      <c r="D40" s="9"/>
      <c r="E40" s="12">
        <v>-5.9216303113877489</v>
      </c>
      <c r="F40" s="12">
        <f t="shared" si="1"/>
        <v>148.47620162971057</v>
      </c>
      <c r="G40" s="9"/>
      <c r="H40" s="12">
        <v>-5.3986500915599649</v>
      </c>
      <c r="I40" s="12">
        <f t="shared" si="2"/>
        <v>142.7481836636565</v>
      </c>
      <c r="J40" s="9"/>
      <c r="K40" s="12">
        <v>-2.2727231116306479</v>
      </c>
      <c r="L40" s="12">
        <f t="shared" si="3"/>
        <v>115.26756748723848</v>
      </c>
      <c r="M40" s="9"/>
      <c r="N40" s="12">
        <v>-4.6509779145234464</v>
      </c>
      <c r="O40" s="12">
        <f t="shared" si="4"/>
        <v>180.46621375974172</v>
      </c>
      <c r="P40" s="9"/>
      <c r="Q40" s="12">
        <v>-2.9484843741097282</v>
      </c>
      <c r="R40" s="12">
        <f t="shared" si="5"/>
        <v>169.27029807823681</v>
      </c>
      <c r="S40" s="9"/>
      <c r="T40" s="12">
        <v>-4.1982384400907407</v>
      </c>
      <c r="U40" s="12">
        <f t="shared" si="6"/>
        <v>154.20667716957789</v>
      </c>
    </row>
    <row r="41" spans="1:21">
      <c r="A41" s="11">
        <v>44498</v>
      </c>
      <c r="B41" s="10">
        <v>6.9184947348846171</v>
      </c>
      <c r="C41" s="12">
        <f t="shared" si="0"/>
        <v>156.45394059017025</v>
      </c>
      <c r="D41" s="9"/>
      <c r="E41" s="12">
        <v>7.077879420716604</v>
      </c>
      <c r="F41" s="12">
        <f t="shared" si="1"/>
        <v>158.98516814952154</v>
      </c>
      <c r="G41" s="9"/>
      <c r="H41" s="12">
        <v>7.6011581830683461</v>
      </c>
      <c r="I41" s="12">
        <f t="shared" si="2"/>
        <v>153.59869890738796</v>
      </c>
      <c r="J41" s="9"/>
      <c r="K41" s="12">
        <v>3.847011314972471</v>
      </c>
      <c r="L41" s="12">
        <f t="shared" si="3"/>
        <v>119.70192385096607</v>
      </c>
      <c r="M41" s="9"/>
      <c r="N41" s="12">
        <v>7.0061787802834674</v>
      </c>
      <c r="O41" s="12">
        <f t="shared" si="4"/>
        <v>193.10999933375774</v>
      </c>
      <c r="P41" s="9"/>
      <c r="Q41" s="12">
        <v>4.2539382355850863</v>
      </c>
      <c r="R41" s="12">
        <f t="shared" si="5"/>
        <v>176.47095200967576</v>
      </c>
      <c r="S41" s="9"/>
      <c r="T41" s="12">
        <v>5.9255697609021496</v>
      </c>
      <c r="U41" s="12">
        <f t="shared" si="6"/>
        <v>163.34430140123038</v>
      </c>
    </row>
    <row r="42" spans="1:21">
      <c r="A42" s="11">
        <v>44530</v>
      </c>
      <c r="B42" s="10">
        <v>-1.2750041680676729</v>
      </c>
      <c r="C42" s="12">
        <f t="shared" si="0"/>
        <v>154.45914632653947</v>
      </c>
      <c r="D42" s="9"/>
      <c r="E42" s="12">
        <v>-1.0136213999986881</v>
      </c>
      <c r="F42" s="12">
        <f t="shared" si="1"/>
        <v>157.3736604623341</v>
      </c>
      <c r="G42" s="9"/>
      <c r="H42" s="12">
        <v>-0.67465217332911553</v>
      </c>
      <c r="I42" s="12">
        <f t="shared" si="2"/>
        <v>152.56244194700403</v>
      </c>
      <c r="J42" s="9"/>
      <c r="K42" s="12">
        <v>-5.5940746770760894</v>
      </c>
      <c r="L42" s="12">
        <f t="shared" si="3"/>
        <v>113.00570884084627</v>
      </c>
      <c r="M42" s="9"/>
      <c r="N42" s="12">
        <v>-0.69289537083314645</v>
      </c>
      <c r="O42" s="12">
        <f t="shared" si="4"/>
        <v>191.7719490877582</v>
      </c>
      <c r="P42" s="9"/>
      <c r="Q42" s="12">
        <v>-4.1669760786973944</v>
      </c>
      <c r="R42" s="12">
        <f t="shared" si="5"/>
        <v>169.11744965358301</v>
      </c>
      <c r="S42" s="9"/>
      <c r="T42" s="12">
        <v>-3.5019192431209771</v>
      </c>
      <c r="U42" s="12">
        <f t="shared" si="6"/>
        <v>157.62411587791917</v>
      </c>
    </row>
    <row r="43" spans="1:21" s="6" customFormat="1" ht="10.5">
      <c r="A43" s="11">
        <v>44561</v>
      </c>
      <c r="B43" s="10">
        <v>9.1815402692875701</v>
      </c>
      <c r="C43" s="12">
        <f t="shared" si="0"/>
        <v>168.6408750461085</v>
      </c>
      <c r="D43" s="5"/>
      <c r="E43" s="12">
        <v>9.6038780056653792</v>
      </c>
      <c r="F43" s="12">
        <f t="shared" si="1"/>
        <v>172.48763482618671</v>
      </c>
      <c r="G43" s="5"/>
      <c r="H43" s="12">
        <v>8.8318415535310066</v>
      </c>
      <c r="I43" s="12">
        <f t="shared" si="2"/>
        <v>166.03651508996114</v>
      </c>
      <c r="J43" s="5"/>
      <c r="K43" s="12">
        <v>0.85366548609091542</v>
      </c>
      <c r="L43" s="12">
        <f t="shared" si="3"/>
        <v>113.97039957453296</v>
      </c>
      <c r="M43" s="5"/>
      <c r="N43" s="12">
        <v>4.4816131579687326</v>
      </c>
      <c r="O43" s="12">
        <f t="shared" si="4"/>
        <v>200.36642599136826</v>
      </c>
      <c r="P43" s="5"/>
      <c r="Q43" s="12">
        <v>2.2338370727897678</v>
      </c>
      <c r="R43" s="12">
        <f t="shared" si="5"/>
        <v>172.89525794050132</v>
      </c>
      <c r="S43" s="5"/>
      <c r="T43" s="12">
        <v>5.5292056012594903</v>
      </c>
      <c r="U43" s="12">
        <f t="shared" si="6"/>
        <v>166.33947732197683</v>
      </c>
    </row>
    <row r="44" spans="1:21">
      <c r="A44" s="11">
        <v>44592</v>
      </c>
      <c r="B44" s="10">
        <v>-7.7122134470636983</v>
      </c>
      <c r="C44" s="12">
        <f t="shared" si="0"/>
        <v>155.63493080355664</v>
      </c>
      <c r="D44" s="9"/>
      <c r="E44" s="12">
        <v>-7.9325247143775428</v>
      </c>
      <c r="F44" s="12">
        <f t="shared" si="1"/>
        <v>158.80501056435415</v>
      </c>
      <c r="G44" s="9"/>
      <c r="H44" s="12">
        <v>-6.8473078102695322</v>
      </c>
      <c r="I44" s="12">
        <f t="shared" si="2"/>
        <v>154.66748382430688</v>
      </c>
      <c r="J44" s="9"/>
      <c r="K44" s="12">
        <v>-1.794218124428393</v>
      </c>
      <c r="L44" s="12">
        <f t="shared" si="3"/>
        <v>111.92552200888323</v>
      </c>
      <c r="M44" s="9"/>
      <c r="N44" s="12">
        <v>-5.1747041639846341</v>
      </c>
      <c r="O44" s="12">
        <f t="shared" si="4"/>
        <v>189.99805620236575</v>
      </c>
      <c r="P44" s="9"/>
      <c r="Q44" s="12">
        <v>-9.6273682031173919</v>
      </c>
      <c r="R44" s="12">
        <f t="shared" si="5"/>
        <v>156.24999485283971</v>
      </c>
      <c r="S44" s="9"/>
      <c r="T44" s="12">
        <v>-3.2411126025954529</v>
      </c>
      <c r="U44" s="12">
        <f t="shared" si="6"/>
        <v>160.94822755940282</v>
      </c>
    </row>
    <row r="45" spans="1:21">
      <c r="A45" s="11">
        <v>44620</v>
      </c>
      <c r="B45" s="10">
        <v>-3.916598991730269</v>
      </c>
      <c r="C45" s="12">
        <f t="shared" si="0"/>
        <v>149.53933467292444</v>
      </c>
      <c r="D45" s="9"/>
      <c r="E45" s="12">
        <v>-3.8932140013083432</v>
      </c>
      <c r="F45" s="12">
        <f t="shared" si="1"/>
        <v>152.62239165828353</v>
      </c>
      <c r="G45" s="9"/>
      <c r="H45" s="12">
        <v>-3.1301208961816762</v>
      </c>
      <c r="I45" s="12">
        <f t="shared" si="2"/>
        <v>149.82620459352384</v>
      </c>
      <c r="J45" s="9"/>
      <c r="K45" s="12">
        <v>-6.1174345757671666</v>
      </c>
      <c r="L45" s="12">
        <f t="shared" si="3"/>
        <v>105.07855142640392</v>
      </c>
      <c r="M45" s="9"/>
      <c r="N45" s="12">
        <v>-2.994144990969982</v>
      </c>
      <c r="O45" s="12">
        <f t="shared" si="4"/>
        <v>184.30923891964227</v>
      </c>
      <c r="P45" s="9"/>
      <c r="Q45" s="12">
        <v>1.067499247155945</v>
      </c>
      <c r="R45" s="12">
        <f t="shared" si="5"/>
        <v>157.91796237157496</v>
      </c>
      <c r="S45" s="9"/>
      <c r="T45" s="12">
        <v>-3.2935293121731708</v>
      </c>
      <c r="U45" s="12">
        <f t="shared" si="6"/>
        <v>155.6473505073107</v>
      </c>
    </row>
    <row r="46" spans="1:21">
      <c r="A46" s="11">
        <v>44651</v>
      </c>
      <c r="B46" s="10">
        <v>6.8633693120313088</v>
      </c>
      <c r="C46" s="12">
        <f t="shared" si="0"/>
        <v>159.80277147828173</v>
      </c>
      <c r="D46" s="9"/>
      <c r="E46" s="12">
        <v>7.0688798183606396</v>
      </c>
      <c r="F46" s="12">
        <f t="shared" si="1"/>
        <v>163.41108510051527</v>
      </c>
      <c r="G46" s="9"/>
      <c r="H46" s="12">
        <v>6.5460757568189587</v>
      </c>
      <c r="I46" s="12">
        <f t="shared" si="2"/>
        <v>159.63394144978247</v>
      </c>
      <c r="J46" s="9"/>
      <c r="K46" s="12">
        <v>3.1919320734023811</v>
      </c>
      <c r="L46" s="12">
        <f t="shared" si="3"/>
        <v>108.43258741164992</v>
      </c>
      <c r="M46" s="9"/>
      <c r="N46" s="12">
        <v>3.7129529565418151</v>
      </c>
      <c r="O46" s="12">
        <f t="shared" si="4"/>
        <v>191.15255425528883</v>
      </c>
      <c r="P46" s="9"/>
      <c r="Q46" s="12">
        <v>1.2446088621932641</v>
      </c>
      <c r="R46" s="12">
        <f t="shared" si="5"/>
        <v>159.8834233262466</v>
      </c>
      <c r="S46" s="9"/>
      <c r="T46" s="12">
        <v>2.485170010618631</v>
      </c>
      <c r="U46" s="12">
        <f t="shared" si="6"/>
        <v>159.51545178444087</v>
      </c>
    </row>
    <row r="47" spans="1:21">
      <c r="A47" s="11">
        <v>44680</v>
      </c>
      <c r="B47" s="10">
        <v>-4.026576608042431</v>
      </c>
      <c r="C47" s="12">
        <f t="shared" si="0"/>
        <v>153.36819046293374</v>
      </c>
      <c r="D47" s="9"/>
      <c r="E47" s="12">
        <v>-3.6550774863353901</v>
      </c>
      <c r="F47" s="12">
        <f t="shared" si="1"/>
        <v>157.43828331882997</v>
      </c>
      <c r="G47" s="9"/>
      <c r="H47" s="12">
        <v>-4.3922461850733452</v>
      </c>
      <c r="I47" s="12">
        <f t="shared" si="2"/>
        <v>152.62242574637219</v>
      </c>
      <c r="J47" s="9"/>
      <c r="K47" s="12">
        <v>-9.4292306772199463</v>
      </c>
      <c r="L47" s="12">
        <f t="shared" si="3"/>
        <v>98.208228615327286</v>
      </c>
      <c r="M47" s="9"/>
      <c r="N47" s="12">
        <v>-8.720183273183002</v>
      </c>
      <c r="O47" s="12">
        <f t="shared" si="4"/>
        <v>174.48370119285707</v>
      </c>
      <c r="P47" s="9"/>
      <c r="Q47" s="12">
        <v>-9.9109293410673871</v>
      </c>
      <c r="R47" s="12">
        <f t="shared" si="5"/>
        <v>144.03749021230266</v>
      </c>
      <c r="S47" s="9"/>
      <c r="T47" s="12">
        <v>-4.8224418098564259</v>
      </c>
      <c r="U47" s="12">
        <f t="shared" si="6"/>
        <v>151.82291194440663</v>
      </c>
    </row>
    <row r="48" spans="1:21">
      <c r="A48" s="11">
        <v>44712</v>
      </c>
      <c r="B48" s="10">
        <v>-4.3228467445532992</v>
      </c>
      <c r="C48" s="12">
        <f t="shared" si="0"/>
        <v>146.7383186343265</v>
      </c>
      <c r="D48" s="9"/>
      <c r="E48" s="12">
        <v>-4.6814460531902302</v>
      </c>
      <c r="F48" s="12">
        <f t="shared" si="1"/>
        <v>150.06789501819014</v>
      </c>
      <c r="G48" s="9"/>
      <c r="H48" s="12">
        <v>-6.2349392453513346</v>
      </c>
      <c r="I48" s="12">
        <f t="shared" si="2"/>
        <v>143.10651022630444</v>
      </c>
      <c r="J48" s="9"/>
      <c r="K48" s="12">
        <v>3.7758941144755198</v>
      </c>
      <c r="L48" s="12">
        <f t="shared" si="3"/>
        <v>101.9164673395441</v>
      </c>
      <c r="M48" s="9"/>
      <c r="N48" s="12">
        <v>0.1834616725840732</v>
      </c>
      <c r="O48" s="12">
        <f t="shared" si="4"/>
        <v>174.80381190945209</v>
      </c>
      <c r="P48" s="9"/>
      <c r="Q48" s="12">
        <v>0.15112035253948</v>
      </c>
      <c r="R48" s="12">
        <f t="shared" si="5"/>
        <v>144.25516017530052</v>
      </c>
      <c r="S48" s="9"/>
      <c r="T48" s="12">
        <v>0.32567247809134342</v>
      </c>
      <c r="U48" s="12">
        <f t="shared" si="6"/>
        <v>152.3173573840464</v>
      </c>
    </row>
    <row r="49" spans="1:21">
      <c r="A49" s="11">
        <v>44742</v>
      </c>
      <c r="B49" s="10">
        <v>-7.2708494748455976</v>
      </c>
      <c r="C49" s="12">
        <f t="shared" si="0"/>
        <v>136.0691963645053</v>
      </c>
      <c r="D49" s="9"/>
      <c r="E49" s="12">
        <v>-7.099087223945344</v>
      </c>
      <c r="F49" s="12">
        <f t="shared" si="1"/>
        <v>139.41444425571009</v>
      </c>
      <c r="G49" s="9"/>
      <c r="H49" s="12">
        <v>-7.4125621905379857</v>
      </c>
      <c r="I49" s="12">
        <f t="shared" si="2"/>
        <v>132.49865115707101</v>
      </c>
      <c r="J49" s="9"/>
      <c r="K49" s="12">
        <v>-10.377888000477</v>
      </c>
      <c r="L49" s="12">
        <f t="shared" si="3"/>
        <v>91.339690505003489</v>
      </c>
      <c r="M49" s="9"/>
      <c r="N49" s="12">
        <v>-8.254376323987378</v>
      </c>
      <c r="O49" s="12">
        <f t="shared" si="4"/>
        <v>160.37484744577085</v>
      </c>
      <c r="P49" s="9"/>
      <c r="Q49" s="12">
        <v>-8.2243088793091843</v>
      </c>
      <c r="R49" s="12">
        <f t="shared" si="5"/>
        <v>132.39117022814159</v>
      </c>
      <c r="S49" s="9"/>
      <c r="T49" s="12">
        <v>-6.5611267905795634</v>
      </c>
      <c r="U49" s="12">
        <f t="shared" si="6"/>
        <v>142.32362244201892</v>
      </c>
    </row>
    <row r="50" spans="1:21">
      <c r="A50" s="11">
        <v>44771</v>
      </c>
      <c r="B50" s="10">
        <v>8.7430343807561872</v>
      </c>
      <c r="C50" s="12">
        <f t="shared" si="0"/>
        <v>147.96577298427266</v>
      </c>
      <c r="D50" s="9"/>
      <c r="E50" s="12">
        <v>8.5475220747050393</v>
      </c>
      <c r="F50" s="12">
        <f t="shared" si="1"/>
        <v>151.33092465379426</v>
      </c>
      <c r="G50" s="9"/>
      <c r="H50" s="12">
        <v>9.0574414536328529</v>
      </c>
      <c r="I50" s="12">
        <f t="shared" si="2"/>
        <v>144.49963891247594</v>
      </c>
      <c r="J50" s="9"/>
      <c r="K50" s="12">
        <v>14.3907281262609</v>
      </c>
      <c r="L50" s="12">
        <f t="shared" si="3"/>
        <v>104.48413703694668</v>
      </c>
      <c r="M50" s="9"/>
      <c r="N50" s="12">
        <v>9.2204455768100537</v>
      </c>
      <c r="O50" s="12">
        <f t="shared" si="4"/>
        <v>175.1621229734003</v>
      </c>
      <c r="P50" s="9"/>
      <c r="Q50" s="12">
        <v>10.44028199968885</v>
      </c>
      <c r="R50" s="12">
        <f t="shared" si="5"/>
        <v>146.21318174264769</v>
      </c>
      <c r="S50" s="9"/>
      <c r="T50" s="12">
        <v>6.8174513754784671</v>
      </c>
      <c r="U50" s="12">
        <f t="shared" si="6"/>
        <v>152.02646619782311</v>
      </c>
    </row>
    <row r="51" spans="1:21">
      <c r="A51" s="11">
        <v>44804</v>
      </c>
      <c r="B51" s="10">
        <v>-5.9172278513443093</v>
      </c>
      <c r="C51" s="12">
        <f t="shared" si="0"/>
        <v>139.21030105479039</v>
      </c>
      <c r="D51" s="9"/>
      <c r="E51" s="12">
        <v>-5.8841232042031066</v>
      </c>
      <c r="F51" s="12">
        <f t="shared" si="1"/>
        <v>142.42642660110522</v>
      </c>
      <c r="G51" s="9"/>
      <c r="H51" s="12">
        <v>-5.9727053136499952</v>
      </c>
      <c r="I51" s="12">
        <f t="shared" si="2"/>
        <v>135.86910130094543</v>
      </c>
      <c r="J51" s="9"/>
      <c r="K51" s="12">
        <v>-7.0607889174332916</v>
      </c>
      <c r="L51" s="12">
        <f t="shared" si="3"/>
        <v>97.106732668566138</v>
      </c>
      <c r="M51" s="9"/>
      <c r="N51" s="12">
        <v>-4.0781879024841086</v>
      </c>
      <c r="O51" s="12">
        <f t="shared" si="4"/>
        <v>168.01868246456476</v>
      </c>
      <c r="P51" s="9"/>
      <c r="Q51" s="12">
        <v>-2.0462777046448388</v>
      </c>
      <c r="R51" s="12">
        <f t="shared" si="5"/>
        <v>143.22125400339604</v>
      </c>
      <c r="S51" s="9"/>
      <c r="T51" s="12">
        <v>-3.721025133469114</v>
      </c>
      <c r="U51" s="12">
        <f t="shared" si="6"/>
        <v>146.3695231810772</v>
      </c>
    </row>
    <row r="52" spans="1:21">
      <c r="A52" s="11">
        <v>44834</v>
      </c>
      <c r="B52" s="10">
        <v>-13.18642158977182</v>
      </c>
      <c r="C52" s="12">
        <f t="shared" si="0"/>
        <v>120.85344386131516</v>
      </c>
      <c r="D52" s="9"/>
      <c r="E52" s="12">
        <v>-12.71759155705664</v>
      </c>
      <c r="F52" s="12">
        <f t="shared" si="1"/>
        <v>124.31321539666558</v>
      </c>
      <c r="G52" s="9"/>
      <c r="H52" s="12">
        <v>-12.17536344595594</v>
      </c>
      <c r="I52" s="12">
        <f t="shared" si="2"/>
        <v>119.32654440680129</v>
      </c>
      <c r="J52" s="9"/>
      <c r="K52" s="12">
        <v>-24.178884420662701</v>
      </c>
      <c r="L52" s="12">
        <f t="shared" si="3"/>
        <v>73.627408011951616</v>
      </c>
      <c r="M52" s="9"/>
      <c r="N52" s="12">
        <v>-9.2098631364816885</v>
      </c>
      <c r="O52" s="12">
        <f t="shared" si="4"/>
        <v>152.54439176585859</v>
      </c>
      <c r="P52" s="9"/>
      <c r="Q52" s="12">
        <v>-9.5835483485778532</v>
      </c>
      <c r="R52" s="12">
        <f t="shared" si="5"/>
        <v>129.49557588054108</v>
      </c>
      <c r="S52" s="9"/>
      <c r="T52" s="12">
        <v>-8.7619616901166264</v>
      </c>
      <c r="U52" s="12">
        <f t="shared" si="6"/>
        <v>133.54468163394483</v>
      </c>
    </row>
    <row r="53" spans="1:21">
      <c r="A53" s="11">
        <v>44865</v>
      </c>
      <c r="B53" s="10">
        <v>3.8643283792256118</v>
      </c>
      <c r="C53" s="12">
        <f t="shared" si="0"/>
        <v>125.52361778971945</v>
      </c>
      <c r="D53" s="9"/>
      <c r="E53" s="12">
        <v>3.3818240155026209</v>
      </c>
      <c r="F53" s="12">
        <f t="shared" si="1"/>
        <v>128.51726956939353</v>
      </c>
      <c r="G53" s="9"/>
      <c r="H53" s="12">
        <v>4.8943802863455677</v>
      </c>
      <c r="I53" s="12">
        <f t="shared" si="2"/>
        <v>125.16683927262517</v>
      </c>
      <c r="J53" s="9"/>
      <c r="K53" s="12">
        <v>12.233335903208991</v>
      </c>
      <c r="L53" s="12">
        <f t="shared" si="3"/>
        <v>82.634496150879869</v>
      </c>
      <c r="M53" s="9"/>
      <c r="N53" s="12">
        <v>8.0961358171093956</v>
      </c>
      <c r="O53" s="12">
        <f t="shared" si="4"/>
        <v>164.89459290460596</v>
      </c>
      <c r="P53" s="9"/>
      <c r="Q53" s="12">
        <v>11.008900769928911</v>
      </c>
      <c r="R53" s="12">
        <f t="shared" si="5"/>
        <v>143.75161533067785</v>
      </c>
      <c r="S53" s="9"/>
      <c r="T53" s="12">
        <v>14.06608217546068</v>
      </c>
      <c r="U53" s="12">
        <f t="shared" si="6"/>
        <v>152.32918629353287</v>
      </c>
    </row>
    <row r="54" spans="1:21">
      <c r="A54" s="11">
        <v>44895</v>
      </c>
      <c r="B54" s="10">
        <v>6.0217886333348902</v>
      </c>
      <c r="C54" s="12">
        <f t="shared" si="0"/>
        <v>133.08238473793151</v>
      </c>
      <c r="D54" s="9"/>
      <c r="E54" s="12">
        <v>5.9943482404711146</v>
      </c>
      <c r="F54" s="12">
        <f t="shared" si="1"/>
        <v>136.22104225652799</v>
      </c>
      <c r="G54" s="9"/>
      <c r="H54" s="12">
        <v>5.7670593425800174</v>
      </c>
      <c r="I54" s="12">
        <f t="shared" si="2"/>
        <v>132.38528517070921</v>
      </c>
      <c r="J54" s="9"/>
      <c r="K54" s="12">
        <v>8.5819843477226385</v>
      </c>
      <c r="L54" s="12">
        <f t="shared" si="3"/>
        <v>89.726175676367845</v>
      </c>
      <c r="M54" s="9"/>
      <c r="N54" s="12">
        <v>5.5884022723710292</v>
      </c>
      <c r="O54" s="12">
        <f t="shared" si="4"/>
        <v>174.10956608150391</v>
      </c>
      <c r="P54" s="9"/>
      <c r="Q54" s="12">
        <v>2.3357757256028622</v>
      </c>
      <c r="R54" s="12">
        <f t="shared" si="5"/>
        <v>147.10933066673383</v>
      </c>
      <c r="S54" s="9"/>
      <c r="T54" s="12">
        <v>6.043545616629431</v>
      </c>
      <c r="U54" s="12">
        <f t="shared" si="6"/>
        <v>161.53527015462296</v>
      </c>
    </row>
    <row r="55" spans="1:21" s="6" customFormat="1" ht="10.5">
      <c r="A55" s="11">
        <v>44925</v>
      </c>
      <c r="B55" s="10">
        <v>-5.0928902877223958</v>
      </c>
      <c r="C55" s="12">
        <f t="shared" si="0"/>
        <v>126.30464489094403</v>
      </c>
      <c r="D55" s="5"/>
      <c r="E55" s="12">
        <v>-4.9672243018734736</v>
      </c>
      <c r="F55" s="12">
        <f t="shared" si="1"/>
        <v>129.45463754129639</v>
      </c>
      <c r="G55" s="5"/>
      <c r="H55" s="12">
        <v>-5.1394854508932113</v>
      </c>
      <c r="I55" s="12">
        <f t="shared" si="2"/>
        <v>125.58136270023712</v>
      </c>
      <c r="J55" s="5"/>
      <c r="K55" s="12">
        <v>-6.7801759740757417</v>
      </c>
      <c r="L55" s="12">
        <f t="shared" si="3"/>
        <v>83.642583070701761</v>
      </c>
      <c r="M55" s="5"/>
      <c r="N55" s="12">
        <v>-5.7614487073989196</v>
      </c>
      <c r="O55" s="12">
        <f t="shared" si="4"/>
        <v>164.07833273704324</v>
      </c>
      <c r="P55" s="5"/>
      <c r="Q55" s="12">
        <v>-6.4902379900486418</v>
      </c>
      <c r="R55" s="12">
        <f t="shared" si="5"/>
        <v>137.56158500089518</v>
      </c>
      <c r="S55" s="5"/>
      <c r="T55" s="12">
        <v>-4.0924099332649071</v>
      </c>
      <c r="U55" s="12">
        <f t="shared" si="6"/>
        <v>154.92458471308888</v>
      </c>
    </row>
    <row r="56" spans="1:21">
      <c r="A56" s="11">
        <v>44957</v>
      </c>
      <c r="B56" s="10">
        <v>10.29719565731682</v>
      </c>
      <c r="C56" s="12">
        <f t="shared" si="0"/>
        <v>139.31048129964375</v>
      </c>
      <c r="D56" s="9"/>
      <c r="E56" s="12">
        <v>10.069521691885001</v>
      </c>
      <c r="F56" s="12">
        <f t="shared" si="1"/>
        <v>142.49010034966832</v>
      </c>
      <c r="G56" s="9"/>
      <c r="H56" s="12">
        <v>10.671052101885859</v>
      </c>
      <c r="I56" s="12">
        <f t="shared" si="2"/>
        <v>138.98221534423769</v>
      </c>
      <c r="J56" s="9"/>
      <c r="K56" s="12">
        <v>15.68753871547022</v>
      </c>
      <c r="L56" s="12">
        <f t="shared" si="3"/>
        <v>96.764045672537435</v>
      </c>
      <c r="M56" s="9"/>
      <c r="N56" s="12">
        <v>6.283391830577445</v>
      </c>
      <c r="O56" s="12">
        <f t="shared" si="4"/>
        <v>174.38801729199028</v>
      </c>
      <c r="P56" s="9"/>
      <c r="Q56" s="12">
        <v>9.7466075096337867</v>
      </c>
      <c r="R56" s="12">
        <f t="shared" si="5"/>
        <v>150.96917277496368</v>
      </c>
      <c r="S56" s="9"/>
      <c r="T56" s="12">
        <v>2.9277665678119291</v>
      </c>
      <c r="U56" s="12">
        <f t="shared" si="6"/>
        <v>159.46041490964015</v>
      </c>
    </row>
    <row r="57" spans="1:21">
      <c r="A57" s="11">
        <v>44985</v>
      </c>
      <c r="B57" s="10">
        <v>-6.03885602145745</v>
      </c>
      <c r="C57" s="12">
        <f t="shared" si="0"/>
        <v>130.89772191115887</v>
      </c>
      <c r="D57" s="9"/>
      <c r="E57" s="12">
        <v>-5.925785194895095</v>
      </c>
      <c r="F57" s="12">
        <f t="shared" si="1"/>
        <v>134.04644307895651</v>
      </c>
      <c r="G57" s="9"/>
      <c r="H57" s="12">
        <v>-4.7994330502812774</v>
      </c>
      <c r="I57" s="12">
        <f t="shared" si="2"/>
        <v>132.31185696699325</v>
      </c>
      <c r="J57" s="9"/>
      <c r="K57" s="12">
        <v>-8.1642046934295447</v>
      </c>
      <c r="L57" s="12">
        <f t="shared" si="3"/>
        <v>88.864030914187822</v>
      </c>
      <c r="M57" s="9"/>
      <c r="N57" s="12">
        <v>-2.4398955166379692</v>
      </c>
      <c r="O57" s="12">
        <f t="shared" si="4"/>
        <v>170.13313187652918</v>
      </c>
      <c r="P57" s="9"/>
      <c r="Q57" s="12">
        <v>-1.6890882392015081</v>
      </c>
      <c r="R57" s="12">
        <f t="shared" si="5"/>
        <v>148.41917023280197</v>
      </c>
      <c r="S57" s="9"/>
      <c r="T57" s="12">
        <v>-3.9421005579555302</v>
      </c>
      <c r="U57" s="12">
        <f t="shared" si="6"/>
        <v>153.17432500376901</v>
      </c>
    </row>
    <row r="58" spans="1:21">
      <c r="A58" s="11">
        <v>45016</v>
      </c>
      <c r="B58" s="10">
        <v>-2.0668256897085731</v>
      </c>
      <c r="C58" s="12">
        <f t="shared" si="0"/>
        <v>128.19229416745574</v>
      </c>
      <c r="D58" s="9"/>
      <c r="E58" s="12">
        <v>-1.74063639808214</v>
      </c>
      <c r="F58" s="12">
        <f t="shared" si="1"/>
        <v>131.71318190038974</v>
      </c>
      <c r="G58" s="9"/>
      <c r="H58" s="12">
        <v>-2.5393282337847212</v>
      </c>
      <c r="I58" s="12">
        <f t="shared" si="2"/>
        <v>128.95202462638554</v>
      </c>
      <c r="J58" s="9"/>
      <c r="K58" s="12">
        <v>-8.5171621909846387</v>
      </c>
      <c r="L58" s="12">
        <f t="shared" si="3"/>
        <v>81.295337271779715</v>
      </c>
      <c r="M58" s="9"/>
      <c r="N58" s="12">
        <v>3.6714229542747172</v>
      </c>
      <c r="O58" s="12">
        <f t="shared" si="4"/>
        <v>176.37943873307054</v>
      </c>
      <c r="P58" s="9"/>
      <c r="Q58" s="12">
        <v>-4.7779761300405399</v>
      </c>
      <c r="R58" s="12">
        <f t="shared" si="5"/>
        <v>141.32773770667447</v>
      </c>
      <c r="S58" s="9"/>
      <c r="T58" s="12">
        <v>2.0827068676591449</v>
      </c>
      <c r="U58" s="12">
        <f t="shared" si="6"/>
        <v>156.36449719011304</v>
      </c>
    </row>
    <row r="59" spans="1:21">
      <c r="A59" s="11">
        <v>45044</v>
      </c>
      <c r="B59" s="10">
        <v>0.31958628950774498</v>
      </c>
      <c r="C59" s="12">
        <f t="shared" si="0"/>
        <v>128.60197916382037</v>
      </c>
      <c r="D59" s="9"/>
      <c r="E59" s="12">
        <v>0.29751340794905712</v>
      </c>
      <c r="F59" s="12">
        <f t="shared" si="1"/>
        <v>132.10504627657974</v>
      </c>
      <c r="G59" s="9"/>
      <c r="H59" s="12">
        <v>0.83370906951953927</v>
      </c>
      <c r="I59" s="12">
        <f t="shared" si="2"/>
        <v>130.02710935102479</v>
      </c>
      <c r="J59" s="9"/>
      <c r="K59" s="12">
        <v>1.643343740544134</v>
      </c>
      <c r="L59" s="12">
        <f t="shared" si="3"/>
        <v>82.631299108189751</v>
      </c>
      <c r="M59" s="9"/>
      <c r="N59" s="12">
        <v>1.5608452651034279</v>
      </c>
      <c r="O59" s="12">
        <f t="shared" si="4"/>
        <v>179.13244885115168</v>
      </c>
      <c r="P59" s="9"/>
      <c r="Q59" s="12">
        <v>-1.797840162845421</v>
      </c>
      <c r="R59" s="12">
        <f t="shared" si="5"/>
        <v>138.78689087694303</v>
      </c>
      <c r="S59" s="9"/>
      <c r="T59" s="12">
        <v>2.5725590912371481</v>
      </c>
      <c r="U59" s="12">
        <f t="shared" si="6"/>
        <v>160.38706627804456</v>
      </c>
    </row>
    <row r="60" spans="1:21">
      <c r="A60" s="11">
        <v>45077</v>
      </c>
      <c r="B60" s="10">
        <v>-4.1729155837897816</v>
      </c>
      <c r="C60" s="12">
        <f t="shared" si="0"/>
        <v>123.23552713423122</v>
      </c>
      <c r="D60" s="9"/>
      <c r="E60" s="12">
        <v>-4.2283496712565816</v>
      </c>
      <c r="F60" s="12">
        <f t="shared" si="1"/>
        <v>126.51918298663063</v>
      </c>
      <c r="G60" s="9"/>
      <c r="H60" s="12">
        <v>-3.2200276679042128</v>
      </c>
      <c r="I60" s="12">
        <f t="shared" si="2"/>
        <v>125.84020045414573</v>
      </c>
      <c r="J60" s="9"/>
      <c r="K60" s="12">
        <v>-3.3932180654590032</v>
      </c>
      <c r="L60" s="12">
        <f t="shared" si="3"/>
        <v>79.827438939127191</v>
      </c>
      <c r="M60" s="9"/>
      <c r="N60" s="12">
        <v>0.434666136971118</v>
      </c>
      <c r="O60" s="12">
        <f t="shared" si="4"/>
        <v>179.91107694663475</v>
      </c>
      <c r="P60" s="9"/>
      <c r="Q60" s="12">
        <v>-0.9237420671383334</v>
      </c>
      <c r="R60" s="12">
        <f t="shared" si="5"/>
        <v>137.50485798223934</v>
      </c>
      <c r="S60" s="9"/>
      <c r="T60" s="12">
        <v>-3.1669115091338962</v>
      </c>
      <c r="U60" s="12">
        <f t="shared" si="6"/>
        <v>155.30774981692295</v>
      </c>
    </row>
    <row r="61" spans="1:21" s="6" customFormat="1" ht="10.5">
      <c r="A61" s="11">
        <v>45107</v>
      </c>
      <c r="B61" s="10">
        <v>5.6901687549015154</v>
      </c>
      <c r="C61" s="12">
        <f t="shared" si="0"/>
        <v>130.24783659416141</v>
      </c>
      <c r="D61" s="9"/>
      <c r="E61" s="12">
        <v>5.3578258695380132</v>
      </c>
      <c r="F61" s="12">
        <f t="shared" si="1"/>
        <v>133.29786050261646</v>
      </c>
      <c r="G61" s="9"/>
      <c r="H61" s="12">
        <v>5.1528782651946159</v>
      </c>
      <c r="I61" s="12">
        <f t="shared" si="2"/>
        <v>132.32459279222473</v>
      </c>
      <c r="J61" s="9"/>
      <c r="K61" s="12">
        <v>12.769078779881159</v>
      </c>
      <c r="L61" s="12">
        <f t="shared" si="3"/>
        <v>90.020667505225873</v>
      </c>
      <c r="M61" s="9"/>
      <c r="N61" s="12">
        <v>6.6075271014151671</v>
      </c>
      <c r="O61" s="12">
        <f t="shared" si="4"/>
        <v>191.79875011433154</v>
      </c>
      <c r="P61" s="9"/>
      <c r="Q61" s="12">
        <v>8.1301696952648115</v>
      </c>
      <c r="R61" s="12">
        <f t="shared" si="5"/>
        <v>148.68423627542828</v>
      </c>
      <c r="S61" s="9"/>
      <c r="T61" s="12">
        <v>4.6761439843929109</v>
      </c>
      <c r="U61" s="12">
        <f t="shared" si="6"/>
        <v>162.57016381728297</v>
      </c>
    </row>
    <row r="62" spans="1:21" s="6" customFormat="1" ht="10.5">
      <c r="A62" s="11">
        <v>45138</v>
      </c>
      <c r="B62" s="10">
        <v>2.1112700380454759</v>
      </c>
      <c r="C62" s="12">
        <f t="shared" si="0"/>
        <v>132.99772014337637</v>
      </c>
      <c r="D62" s="9"/>
      <c r="E62" s="12">
        <v>2.0026082442051951</v>
      </c>
      <c r="F62" s="12">
        <f t="shared" si="1"/>
        <v>135.96729444639101</v>
      </c>
      <c r="G62" s="9"/>
      <c r="H62" s="12">
        <v>2.8506273038137131</v>
      </c>
      <c r="I62" s="12">
        <f t="shared" si="2"/>
        <v>136.09667376402021</v>
      </c>
      <c r="J62" s="9"/>
      <c r="K62" s="12">
        <v>4.5109384643507111</v>
      </c>
      <c r="L62" s="12">
        <f t="shared" si="3"/>
        <v>94.081444421584365</v>
      </c>
      <c r="M62" s="9"/>
      <c r="N62" s="12">
        <v>3.2124955937970601</v>
      </c>
      <c r="O62" s="12">
        <f t="shared" si="4"/>
        <v>197.96027651071228</v>
      </c>
      <c r="P62" s="9"/>
      <c r="Q62" s="12">
        <v>6.1153537519143208</v>
      </c>
      <c r="R62" s="12">
        <f t="shared" si="5"/>
        <v>157.77680329700283</v>
      </c>
      <c r="S62" s="9"/>
      <c r="T62" s="12">
        <v>3.4442188692033859</v>
      </c>
      <c r="U62" s="12">
        <f t="shared" si="6"/>
        <v>168.16943607517268</v>
      </c>
    </row>
    <row r="63" spans="1:21" s="6" customFormat="1" ht="10.5">
      <c r="A63" s="11">
        <v>45169</v>
      </c>
      <c r="B63" s="10">
        <v>-3.273234393218261</v>
      </c>
      <c r="C63" s="12">
        <f t="shared" si="0"/>
        <v>128.64439302544721</v>
      </c>
      <c r="D63" s="9"/>
      <c r="E63" s="12">
        <v>-3.327591305427458</v>
      </c>
      <c r="F63" s="12">
        <f t="shared" si="1"/>
        <v>131.44285857816794</v>
      </c>
      <c r="G63" s="9"/>
      <c r="H63" s="12">
        <v>-3.111077487510105</v>
      </c>
      <c r="I63" s="12">
        <f t="shared" si="2"/>
        <v>131.8626007852977</v>
      </c>
      <c r="J63" s="9"/>
      <c r="K63" s="12">
        <v>-1.868142654442928</v>
      </c>
      <c r="L63" s="12">
        <f t="shared" si="3"/>
        <v>92.323868828428729</v>
      </c>
      <c r="M63" s="9"/>
      <c r="N63" s="12">
        <v>-1.592152935526836</v>
      </c>
      <c r="O63" s="12">
        <f t="shared" si="4"/>
        <v>194.80844615706994</v>
      </c>
      <c r="P63" s="9"/>
      <c r="Q63" s="12">
        <v>-5.0028216797292968</v>
      </c>
      <c r="R63" s="12">
        <f t="shared" si="5"/>
        <v>149.88351117607652</v>
      </c>
      <c r="S63" s="9"/>
      <c r="T63" s="12">
        <v>-2.010320329804915</v>
      </c>
      <c r="U63" s="12">
        <f t="shared" si="6"/>
        <v>164.78869171323521</v>
      </c>
    </row>
    <row r="64" spans="1:21" s="6" customFormat="1" ht="10.5">
      <c r="A64" s="11">
        <v>45198</v>
      </c>
      <c r="B64" s="10">
        <v>-6.8948169121964771</v>
      </c>
      <c r="C64" s="12">
        <f t="shared" si="0"/>
        <v>119.77459765853618</v>
      </c>
      <c r="D64" s="9"/>
      <c r="E64" s="12">
        <v>-7.0409334486993602</v>
      </c>
      <c r="F64" s="12">
        <f t="shared" si="1"/>
        <v>122.18805438261111</v>
      </c>
      <c r="G64" s="9"/>
      <c r="H64" s="12">
        <v>-6.804100186618145</v>
      </c>
      <c r="I64" s="12">
        <f t="shared" si="2"/>
        <v>122.89053731918573</v>
      </c>
      <c r="J64" s="9"/>
      <c r="K64" s="12">
        <v>-4.6080586870338998</v>
      </c>
      <c r="L64" s="12">
        <f t="shared" si="3"/>
        <v>88.069530770674533</v>
      </c>
      <c r="M64" s="9"/>
      <c r="N64" s="12">
        <v>-4.7677910789673206</v>
      </c>
      <c r="O64" s="12">
        <f t="shared" si="4"/>
        <v>185.5203864401183</v>
      </c>
      <c r="P64" s="9"/>
      <c r="Q64" s="12">
        <v>-5.8872185829694228</v>
      </c>
      <c r="R64" s="12">
        <f t="shared" si="5"/>
        <v>141.05954125331149</v>
      </c>
      <c r="S64" s="9"/>
      <c r="T64" s="12">
        <v>-3.41661274000219</v>
      </c>
      <c r="U64" s="12">
        <f t="shared" si="6"/>
        <v>159.1585002780779</v>
      </c>
    </row>
    <row r="65" spans="1:21" s="6" customFormat="1" ht="10.5">
      <c r="A65" s="11">
        <v>45230</v>
      </c>
      <c r="B65" s="10">
        <v>-3.5253879976502982</v>
      </c>
      <c r="C65" s="12">
        <f t="shared" si="0"/>
        <v>115.55207836844821</v>
      </c>
      <c r="D65" s="9"/>
      <c r="E65" s="12">
        <v>-3.1177639296358861</v>
      </c>
      <c r="F65" s="12">
        <f t="shared" si="1"/>
        <v>118.37851929674618</v>
      </c>
      <c r="G65" s="9"/>
      <c r="H65" s="12">
        <v>-4.3649126100453683</v>
      </c>
      <c r="I65" s="12">
        <f t="shared" si="2"/>
        <v>117.52647275918808</v>
      </c>
      <c r="J65" s="9"/>
      <c r="K65" s="12">
        <v>-11.532518753472189</v>
      </c>
      <c r="L65" s="12">
        <f t="shared" si="3"/>
        <v>77.912895618451529</v>
      </c>
      <c r="M65" s="9"/>
      <c r="N65" s="12">
        <v>-2.1026537873415241</v>
      </c>
      <c r="O65" s="12">
        <f t="shared" si="4"/>
        <v>181.61953500834451</v>
      </c>
      <c r="P65" s="9"/>
      <c r="Q65" s="12">
        <v>-6.8198894620936752</v>
      </c>
      <c r="R65" s="12">
        <f t="shared" si="5"/>
        <v>131.43943646409923</v>
      </c>
      <c r="S65" s="9"/>
      <c r="T65" s="12">
        <v>-1.259937434901204</v>
      </c>
      <c r="U65" s="12">
        <f t="shared" si="6"/>
        <v>157.15320275224707</v>
      </c>
    </row>
    <row r="66" spans="1:21" s="6" customFormat="1" ht="10.5">
      <c r="A66" s="11">
        <v>45260</v>
      </c>
      <c r="B66" s="10">
        <v>11.915393020579581</v>
      </c>
      <c r="C66" s="12">
        <f t="shared" si="0"/>
        <v>129.32056264949694</v>
      </c>
      <c r="D66" s="9"/>
      <c r="E66" s="12">
        <v>11.862327633892789</v>
      </c>
      <c r="F66" s="12">
        <f t="shared" si="1"/>
        <v>132.42096710387722</v>
      </c>
      <c r="G66" s="9"/>
      <c r="H66" s="12">
        <v>10.558624676996221</v>
      </c>
      <c r="I66" s="12">
        <f t="shared" si="2"/>
        <v>129.93565191394296</v>
      </c>
      <c r="J66" s="9"/>
      <c r="K66" s="12">
        <v>14.364574859246581</v>
      </c>
      <c r="L66" s="12">
        <f t="shared" si="3"/>
        <v>89.104751834570649</v>
      </c>
      <c r="M66" s="9"/>
      <c r="N66" s="12">
        <v>9.1325406408375933</v>
      </c>
      <c r="O66" s="12">
        <f t="shared" si="4"/>
        <v>198.20601285468183</v>
      </c>
      <c r="P66" s="9"/>
      <c r="Q66" s="12">
        <v>9.0509541353688494</v>
      </c>
      <c r="R66" s="12">
        <f t="shared" si="5"/>
        <v>143.33595957425214</v>
      </c>
      <c r="S66" s="9"/>
      <c r="T66" s="12">
        <v>9.1545798795813038</v>
      </c>
      <c r="U66" s="12">
        <f t="shared" si="6"/>
        <v>171.53991823152188</v>
      </c>
    </row>
    <row r="67" spans="1:21" ht="13">
      <c r="A67" s="11">
        <v>45289</v>
      </c>
      <c r="B67" s="10">
        <v>8.8829229478273319</v>
      </c>
      <c r="C67" s="12">
        <f t="shared" si="0"/>
        <v>140.80800858534852</v>
      </c>
      <c r="D67" s="5"/>
      <c r="E67" s="12">
        <v>8.861781504965883</v>
      </c>
      <c r="F67" s="12">
        <f t="shared" si="1"/>
        <v>144.15582387538555</v>
      </c>
      <c r="G67" s="5"/>
      <c r="H67" s="12">
        <v>9.9199120968343593</v>
      </c>
      <c r="I67" s="12">
        <f t="shared" si="2"/>
        <v>142.82515436625476</v>
      </c>
      <c r="J67" s="5"/>
      <c r="K67" s="12">
        <v>8.2769620820522185</v>
      </c>
      <c r="L67" s="12">
        <f t="shared" si="3"/>
        <v>96.47991835722479</v>
      </c>
      <c r="M67" s="5"/>
      <c r="N67" s="12">
        <v>4.543061375198798</v>
      </c>
      <c r="O67" s="12">
        <f t="shared" si="4"/>
        <v>207.21063366800445</v>
      </c>
      <c r="P67" s="14"/>
      <c r="Q67" s="12">
        <v>12.218361284816821</v>
      </c>
      <c r="R67" s="12">
        <f t="shared" si="5"/>
        <v>160.84926496609324</v>
      </c>
      <c r="S67" s="9"/>
      <c r="T67" s="12">
        <v>4.9291167980034736</v>
      </c>
      <c r="U67" s="12">
        <f t="shared" si="6"/>
        <v>179.99532115635324</v>
      </c>
    </row>
    <row r="68" spans="1:21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customFormat="1" ht="10.5">
      <c r="A69" s="6" t="s">
        <v>6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15"/>
      <c r="Q69" s="9"/>
      <c r="R69" s="9"/>
      <c r="S69" s="15"/>
      <c r="T69" s="9"/>
      <c r="U69" s="9"/>
    </row>
    <row r="70" spans="1:21" customFormat="1" ht="10.5">
      <c r="A70" s="6" t="s">
        <v>7</v>
      </c>
      <c r="B70" s="9"/>
      <c r="C70" s="9">
        <f ca="1">((C67/OFFSET(C67,-12,0))-1)*100</f>
        <v>11.482842699037077</v>
      </c>
      <c r="D70" s="9"/>
      <c r="E70" s="9"/>
      <c r="F70" s="9">
        <f ca="1">((F67/OFFSET(F67,-12,0))-1)*100</f>
        <v>11.356245410211319</v>
      </c>
      <c r="G70" s="9"/>
      <c r="H70" s="9"/>
      <c r="I70" s="9">
        <f ca="1">((I67/OFFSET(I67,-12,0))-1)*100</f>
        <v>13.731171007579036</v>
      </c>
      <c r="J70" s="9"/>
      <c r="K70" s="9"/>
      <c r="L70" s="9">
        <f ca="1">((L67/OFFSET(L67,-12,0))-1)*100</f>
        <v>15.347846533710975</v>
      </c>
      <c r="M70" s="9"/>
      <c r="N70" s="9"/>
      <c r="O70" s="9">
        <f ca="1">((O67/OFFSET(O67,-12,0))-1)*100</f>
        <v>26.28762750782354</v>
      </c>
      <c r="P70" s="9"/>
      <c r="Q70" s="9"/>
      <c r="R70" s="9">
        <f ca="1">((R67/OFFSET(R67,-12,0))-1)*100</f>
        <v>16.928912214152312</v>
      </c>
      <c r="S70" s="9"/>
      <c r="T70" s="9"/>
      <c r="U70" s="9">
        <f ca="1">((U67/OFFSET(U67,-12,0))-1)*100</f>
        <v>16.182542292880029</v>
      </c>
    </row>
    <row r="71" spans="1:21" customFormat="1" ht="10.5">
      <c r="A71" s="6" t="s">
        <v>8</v>
      </c>
      <c r="B71" s="9"/>
      <c r="C71" s="9">
        <f ca="1">((C67/OFFSET(C67,-36,0))^(1/3)-1)*100</f>
        <v>5.3103440844486371</v>
      </c>
      <c r="D71" s="9"/>
      <c r="E71" s="9"/>
      <c r="F71" s="9">
        <f ca="1">((F67/OFFSET(F67,-36,0))^(1/3)-1)*100</f>
        <v>5.6988969370934894</v>
      </c>
      <c r="G71" s="9"/>
      <c r="H71" s="9"/>
      <c r="I71" s="9">
        <f ca="1">((I67/OFFSET(I67,-36,0))^(1/3)-1)*100</f>
        <v>7.2056914709063502</v>
      </c>
      <c r="J71" s="9"/>
      <c r="K71" s="9"/>
      <c r="L71" s="9">
        <f ca="1">((L67/OFFSET(L67,-36,0))^(1/3)-1)*100</f>
        <v>-0.70852087017025944</v>
      </c>
      <c r="M71" s="9"/>
      <c r="N71" s="9"/>
      <c r="O71" s="9">
        <f ca="1">((O67/OFFSET(O67,-36,0))^(1/3)-1)*100</f>
        <v>10.000494522898308</v>
      </c>
      <c r="P71" s="9"/>
      <c r="Q71" s="9"/>
      <c r="R71" s="9">
        <f ca="1">((R67/OFFSET(R67,-36,0))^(1/3)-1)*100</f>
        <v>2.2233052826892141</v>
      </c>
      <c r="S71" s="9"/>
      <c r="T71" s="9"/>
      <c r="U71" s="9">
        <f ca="1">((U67/OFFSET(U67,-36,0))^(1/3)-1)*100</f>
        <v>9.3834991679889956</v>
      </c>
    </row>
    <row r="72" spans="1:21" customFormat="1" ht="10.5">
      <c r="A72" s="6" t="s">
        <v>9</v>
      </c>
      <c r="B72" s="9"/>
      <c r="C72" s="9">
        <f ca="1">((C67/OFFSET(C67,-60,0))^(1/5)-1)*100</f>
        <v>7.0842184344853898</v>
      </c>
      <c r="D72" s="9"/>
      <c r="E72" s="9"/>
      <c r="F72" s="9">
        <f ca="1">((F67/OFFSET(F67,-60,0))^(1/5)-1)*100</f>
        <v>7.5886451424166612</v>
      </c>
      <c r="G72" s="9"/>
      <c r="H72" s="9"/>
      <c r="I72" s="9">
        <f ca="1">((I67/OFFSET(I67,-60,0))^(1/5)-1)*100</f>
        <v>7.3892824228179332</v>
      </c>
      <c r="J72" s="9"/>
      <c r="K72" s="9"/>
      <c r="L72" s="9">
        <f ca="1">((L67/OFFSET(L67,-60,0))^(1/5)-1)*100</f>
        <v>-0.71414377197153156</v>
      </c>
      <c r="M72" s="9"/>
      <c r="N72" s="9"/>
      <c r="O72" s="9">
        <f ca="1">((O67/OFFSET(O67,-60,0))^(1/5)-1)*100</f>
        <v>15.686426937328179</v>
      </c>
      <c r="P72" s="9"/>
      <c r="Q72" s="9"/>
      <c r="R72" s="9">
        <f ca="1">((R67/OFFSET(R67,-60,0))^(1/5)-1)*100</f>
        <v>9.9724286334894163</v>
      </c>
      <c r="S72" s="9"/>
      <c r="T72" s="9"/>
      <c r="U72" s="9">
        <f ca="1">((U67/OFFSET(U67,-60,0))^(1/5)-1)*100</f>
        <v>12.474026584662457</v>
      </c>
    </row>
    <row r="73" spans="1:21" customFormat="1">
      <c r="A73" s="1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customFormat="1" ht="10.5">
      <c r="A74" s="6" t="s">
        <v>10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customFormat="1" ht="10.5">
      <c r="A75" s="6" t="s">
        <v>8</v>
      </c>
      <c r="B75" s="9"/>
      <c r="C75" s="9">
        <f ca="1">((C67/OFFSET(C67,-36,0))-1)*100</f>
        <v>16.791999922043498</v>
      </c>
      <c r="D75" s="9"/>
      <c r="E75" s="9"/>
      <c r="F75" s="9">
        <f ca="1">((F67/OFFSET(F67,-36,0))-1)*100</f>
        <v>18.089522150795201</v>
      </c>
      <c r="G75" s="9"/>
      <c r="H75" s="9"/>
      <c r="I75" s="9">
        <f ca="1">((I67/OFFSET(I67,-36,0))-1)*100</f>
        <v>23.212147483678368</v>
      </c>
      <c r="J75" s="9"/>
      <c r="K75" s="9"/>
      <c r="L75" s="9">
        <f ca="1">((L67/OFFSET(L67,-36,0))-1)*100</f>
        <v>-2.1105381236836585</v>
      </c>
      <c r="M75" s="9"/>
      <c r="N75" s="9"/>
      <c r="O75" s="9">
        <f ca="1">((O67/OFFSET(O67,-36,0))-1)*100</f>
        <v>33.101795126191135</v>
      </c>
      <c r="P75" s="9"/>
      <c r="Q75" s="9"/>
      <c r="R75" s="9">
        <f ca="1">((R67/OFFSET(R67,-36,0))-1)*100</f>
        <v>6.8193074384747865</v>
      </c>
      <c r="S75" s="9"/>
      <c r="T75" s="9"/>
      <c r="U75" s="9">
        <f ca="1">((U67/OFFSET(U67,-36,0))-1)*100</f>
        <v>30.874620966354669</v>
      </c>
    </row>
    <row r="76" spans="1:21" ht="10.5">
      <c r="A76" s="6" t="s">
        <v>9</v>
      </c>
      <c r="B76" s="9"/>
      <c r="C76" s="9">
        <f ca="1">((C67/OFFSET(C67,-60,0))-1)*100</f>
        <v>40.808008585348517</v>
      </c>
      <c r="D76" s="9"/>
      <c r="E76" s="9"/>
      <c r="F76" s="9">
        <f ca="1">((F67/OFFSET(F67,-60,0))-1)*100</f>
        <v>44.155823875385551</v>
      </c>
      <c r="G76" s="9"/>
      <c r="H76" s="9"/>
      <c r="I76" s="9">
        <f ca="1">((I67/OFFSET(I67,-60,0))-1)*100</f>
        <v>42.825154366254758</v>
      </c>
      <c r="J76" s="9"/>
      <c r="K76" s="9"/>
      <c r="L76" s="9">
        <f ca="1">((L67/OFFSET(L67,-60,0))-1)*100</f>
        <v>-3.520081642775208</v>
      </c>
      <c r="M76" s="9"/>
      <c r="N76" s="9"/>
      <c r="O76" s="9">
        <f ca="1">((O67/OFFSET(O67,-60,0))-1)*100</f>
        <v>107.21063366800445</v>
      </c>
      <c r="P76" s="9"/>
      <c r="Q76" s="9"/>
      <c r="R76" s="9">
        <f ca="1">((R67/OFFSET(R67,-60,0))-1)*100</f>
        <v>60.849264966093244</v>
      </c>
      <c r="S76" s="9"/>
      <c r="T76" s="9"/>
      <c r="U76" s="9">
        <f ca="1">((U67/OFFSET(U67,-60,0))-1)*100</f>
        <v>79.995321156353242</v>
      </c>
    </row>
  </sheetData>
  <phoneticPr fontId="0" type="noConversion"/>
  <conditionalFormatting sqref="A7:C67">
    <cfRule type="expression" dxfId="6" priority="9" stopIfTrue="1">
      <formula>MONTH($A7)=12</formula>
    </cfRule>
  </conditionalFormatting>
  <conditionalFormatting sqref="E7:F67">
    <cfRule type="expression" dxfId="5" priority="8" stopIfTrue="1">
      <formula>MONTH($A7)=12</formula>
    </cfRule>
  </conditionalFormatting>
  <conditionalFormatting sqref="H7:I67">
    <cfRule type="expression" dxfId="4" priority="7" stopIfTrue="1">
      <formula>MONTH($A7)=12</formula>
    </cfRule>
  </conditionalFormatting>
  <conditionalFormatting sqref="K7:L67">
    <cfRule type="expression" dxfId="3" priority="6" stopIfTrue="1">
      <formula>MONTH($A7)=12</formula>
    </cfRule>
  </conditionalFormatting>
  <conditionalFormatting sqref="N7:O67">
    <cfRule type="expression" dxfId="2" priority="5" stopIfTrue="1">
      <formula>MONTH($A7)=12</formula>
    </cfRule>
  </conditionalFormatting>
  <conditionalFormatting sqref="Q7:R67">
    <cfRule type="expression" dxfId="1" priority="4" stopIfTrue="1">
      <formula>MONTH($A7)=12</formula>
    </cfRule>
  </conditionalFormatting>
  <conditionalFormatting sqref="T7:U67">
    <cfRule type="expression" dxfId="0" priority="3" stopIfTrue="1">
      <formula>MONTH($A7)=12</formula>
    </cfRule>
  </conditionalFormatting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NAREIT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Barwick</dc:creator>
  <cp:lastModifiedBy>John Barwick</cp:lastModifiedBy>
  <dcterms:created xsi:type="dcterms:W3CDTF">2012-01-19T15:44:11Z</dcterms:created>
  <dcterms:modified xsi:type="dcterms:W3CDTF">2024-01-17T16:29:21Z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{831E2A99-2947-40F5-B37B-F56796A47706}</vt:lpwstr>
  </property>
</Properties>
</file>